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1440E18-F311-4A28-A66E-3181C747B16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説明" sheetId="4" r:id="rId1"/>
    <sheet name="入力（例）" sheetId="8" r:id="rId2"/>
    <sheet name="入力シート" sheetId="1" r:id="rId3"/>
    <sheet name="印刷画面" sheetId="14" r:id="rId4"/>
  </sheets>
  <definedNames>
    <definedName name="_xlnm.Print_Area" localSheetId="3">印刷画面!$A$1:$T$192</definedName>
    <definedName name="_xlnm.Print_Area" localSheetId="1">'入力（例）'!$A$1:$L$52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8" l="1"/>
  <c r="G44" i="8" s="1"/>
  <c r="G22" i="8"/>
  <c r="M156" i="14"/>
  <c r="M108" i="14"/>
  <c r="M60" i="14"/>
  <c r="M12" i="14"/>
  <c r="M11" i="14"/>
  <c r="G183" i="14"/>
  <c r="G184" i="14"/>
  <c r="G185" i="14"/>
  <c r="G186" i="14"/>
  <c r="G187" i="14"/>
  <c r="G182" i="14"/>
  <c r="A183" i="14"/>
  <c r="A184" i="14"/>
  <c r="A185" i="14"/>
  <c r="A186" i="14"/>
  <c r="A187" i="14"/>
  <c r="A188" i="14"/>
  <c r="A189" i="14"/>
  <c r="A190" i="14"/>
  <c r="A182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14" i="14"/>
  <c r="H35" i="14" l="1"/>
  <c r="H34" i="14"/>
  <c r="J35" i="14"/>
  <c r="J34" i="14"/>
  <c r="G44" i="1"/>
  <c r="G26" i="8"/>
  <c r="G25" i="8"/>
  <c r="G24" i="8"/>
  <c r="G23" i="8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D152" i="14" l="1"/>
  <c r="D104" i="14"/>
  <c r="D56" i="14"/>
  <c r="D8" i="14"/>
  <c r="Q3" i="14"/>
  <c r="Q92" i="14"/>
  <c r="Q94" i="14"/>
  <c r="L5" i="14"/>
  <c r="G22" i="1" l="1"/>
  <c r="H67" i="1" l="1"/>
  <c r="N179" i="14"/>
  <c r="L179" i="14" s="1"/>
  <c r="N131" i="14"/>
  <c r="L131" i="14" s="1"/>
  <c r="N83" i="14"/>
  <c r="J83" i="14" s="1"/>
  <c r="N35" i="14"/>
  <c r="N125" i="14"/>
  <c r="C125" i="14" s="1"/>
  <c r="N126" i="14"/>
  <c r="N31" i="14"/>
  <c r="G38" i="8"/>
  <c r="Q147" i="14"/>
  <c r="Q99" i="14"/>
  <c r="Q51" i="14"/>
  <c r="H31" i="14" l="1"/>
  <c r="L31" i="14"/>
  <c r="C179" i="14"/>
  <c r="L83" i="14"/>
  <c r="H179" i="14"/>
  <c r="B179" i="14"/>
  <c r="H131" i="14"/>
  <c r="J179" i="14"/>
  <c r="A179" i="14"/>
  <c r="H83" i="14"/>
  <c r="J131" i="14"/>
  <c r="N30" i="14"/>
  <c r="C30" i="14" s="1"/>
  <c r="A31" i="14"/>
  <c r="C126" i="14"/>
  <c r="L126" i="14"/>
  <c r="A126" i="14"/>
  <c r="B126" i="14"/>
  <c r="N173" i="14"/>
  <c r="N77" i="14"/>
  <c r="J77" i="14" s="1"/>
  <c r="N29" i="14"/>
  <c r="N177" i="14"/>
  <c r="N81" i="14"/>
  <c r="B81" i="14" s="1"/>
  <c r="N33" i="14"/>
  <c r="N129" i="14"/>
  <c r="C129" i="14" s="1"/>
  <c r="N79" i="14"/>
  <c r="L79" i="14" s="1"/>
  <c r="N175" i="14"/>
  <c r="N78" i="14"/>
  <c r="L78" i="14" s="1"/>
  <c r="N127" i="14"/>
  <c r="L127" i="14" s="1"/>
  <c r="N174" i="14"/>
  <c r="L125" i="14"/>
  <c r="J126" i="14"/>
  <c r="H126" i="14"/>
  <c r="B125" i="14"/>
  <c r="A125" i="14"/>
  <c r="J125" i="14"/>
  <c r="H125" i="14"/>
  <c r="B31" i="14"/>
  <c r="C31" i="14"/>
  <c r="D106" i="14"/>
  <c r="A100" i="14"/>
  <c r="Q142" i="14"/>
  <c r="O141" i="14"/>
  <c r="Q140" i="14"/>
  <c r="O139" i="14"/>
  <c r="C131" i="14"/>
  <c r="O107" i="14"/>
  <c r="M107" i="14"/>
  <c r="Q106" i="14"/>
  <c r="M106" i="14"/>
  <c r="M105" i="14"/>
  <c r="N104" i="14"/>
  <c r="N103" i="14"/>
  <c r="L101" i="14"/>
  <c r="L102" i="14"/>
  <c r="L100" i="14"/>
  <c r="O93" i="14"/>
  <c r="O91" i="14"/>
  <c r="C83" i="14"/>
  <c r="D58" i="14"/>
  <c r="A52" i="14"/>
  <c r="O59" i="14"/>
  <c r="M59" i="14"/>
  <c r="Q58" i="14"/>
  <c r="M58" i="14"/>
  <c r="M57" i="14"/>
  <c r="N56" i="14"/>
  <c r="N55" i="14"/>
  <c r="L53" i="14"/>
  <c r="L54" i="14"/>
  <c r="L52" i="14"/>
  <c r="C35" i="14"/>
  <c r="O11" i="14"/>
  <c r="P10" i="14"/>
  <c r="M10" i="14"/>
  <c r="D10" i="14"/>
  <c r="M9" i="14"/>
  <c r="N8" i="14"/>
  <c r="N7" i="14"/>
  <c r="L6" i="14"/>
  <c r="L4" i="14"/>
  <c r="A4" i="14"/>
  <c r="A148" i="14"/>
  <c r="L148" i="14"/>
  <c r="L149" i="14"/>
  <c r="L150" i="14"/>
  <c r="N151" i="14"/>
  <c r="N152" i="14"/>
  <c r="M153" i="14"/>
  <c r="D154" i="14"/>
  <c r="M154" i="14"/>
  <c r="Q154" i="14"/>
  <c r="M155" i="14"/>
  <c r="O155" i="14"/>
  <c r="O187" i="14"/>
  <c r="Q188" i="14"/>
  <c r="O189" i="14"/>
  <c r="Q190" i="14"/>
  <c r="A33" i="14" l="1"/>
  <c r="H33" i="14"/>
  <c r="L33" i="14"/>
  <c r="H29" i="14"/>
  <c r="H129" i="14"/>
  <c r="B129" i="14"/>
  <c r="L129" i="14"/>
  <c r="C79" i="14"/>
  <c r="B78" i="14"/>
  <c r="A30" i="14"/>
  <c r="B30" i="14"/>
  <c r="C29" i="14"/>
  <c r="C81" i="14"/>
  <c r="H81" i="14"/>
  <c r="J81" i="14"/>
  <c r="A79" i="14"/>
  <c r="A29" i="14"/>
  <c r="B127" i="14"/>
  <c r="J129" i="14"/>
  <c r="A129" i="14"/>
  <c r="B79" i="14"/>
  <c r="H79" i="14"/>
  <c r="H30" i="14"/>
  <c r="L30" i="14"/>
  <c r="A77" i="14"/>
  <c r="J79" i="14"/>
  <c r="H77" i="14"/>
  <c r="C78" i="14"/>
  <c r="A175" i="14"/>
  <c r="B175" i="14"/>
  <c r="H175" i="14"/>
  <c r="C175" i="14"/>
  <c r="J175" i="14"/>
  <c r="L175" i="14"/>
  <c r="A81" i="14"/>
  <c r="L81" i="14"/>
  <c r="J173" i="14"/>
  <c r="L173" i="14"/>
  <c r="A173" i="14"/>
  <c r="B173" i="14"/>
  <c r="H173" i="14"/>
  <c r="C173" i="14"/>
  <c r="B33" i="14"/>
  <c r="B77" i="14"/>
  <c r="L77" i="14"/>
  <c r="C33" i="14"/>
  <c r="C77" i="14"/>
  <c r="H78" i="14"/>
  <c r="C174" i="14"/>
  <c r="J174" i="14"/>
  <c r="L174" i="14"/>
  <c r="A174" i="14"/>
  <c r="B174" i="14"/>
  <c r="H174" i="14"/>
  <c r="J177" i="14"/>
  <c r="L177" i="14"/>
  <c r="A177" i="14"/>
  <c r="B177" i="14"/>
  <c r="H177" i="14"/>
  <c r="C177" i="14"/>
  <c r="A78" i="14"/>
  <c r="J78" i="14"/>
  <c r="A127" i="14"/>
  <c r="C127" i="14"/>
  <c r="H127" i="14"/>
  <c r="J127" i="14"/>
  <c r="B29" i="14"/>
  <c r="L29" i="14"/>
  <c r="G37" i="8"/>
  <c r="G36" i="8"/>
  <c r="G35" i="8"/>
  <c r="G34" i="8"/>
  <c r="G33" i="8"/>
  <c r="G32" i="8"/>
  <c r="G31" i="8"/>
  <c r="G30" i="8"/>
  <c r="G29" i="8"/>
  <c r="G28" i="8"/>
  <c r="G27" i="8"/>
  <c r="N15" i="14" l="1"/>
  <c r="H15" i="14" s="1"/>
  <c r="N159" i="14"/>
  <c r="N111" i="14"/>
  <c r="N63" i="14"/>
  <c r="N130" i="14"/>
  <c r="N178" i="14"/>
  <c r="N82" i="14"/>
  <c r="N34" i="14"/>
  <c r="N122" i="14"/>
  <c r="N170" i="14"/>
  <c r="N74" i="14"/>
  <c r="N26" i="14"/>
  <c r="N118" i="14"/>
  <c r="N166" i="14"/>
  <c r="N70" i="14"/>
  <c r="N22" i="14"/>
  <c r="L22" i="14" s="1"/>
  <c r="N32" i="14"/>
  <c r="N128" i="14"/>
  <c r="N176" i="14"/>
  <c r="N80" i="14"/>
  <c r="N169" i="14"/>
  <c r="N73" i="14"/>
  <c r="N25" i="14"/>
  <c r="N121" i="14"/>
  <c r="N165" i="14"/>
  <c r="N69" i="14"/>
  <c r="N21" i="14"/>
  <c r="N117" i="14"/>
  <c r="N161" i="14"/>
  <c r="N65" i="14"/>
  <c r="N17" i="14"/>
  <c r="N113" i="14"/>
  <c r="N19" i="14"/>
  <c r="L19" i="14" s="1"/>
  <c r="N115" i="14"/>
  <c r="N163" i="14"/>
  <c r="N67" i="14"/>
  <c r="N158" i="14"/>
  <c r="N62" i="14"/>
  <c r="N110" i="14"/>
  <c r="N14" i="14"/>
  <c r="N28" i="14"/>
  <c r="N124" i="14"/>
  <c r="N76" i="14"/>
  <c r="N172" i="14"/>
  <c r="N24" i="14"/>
  <c r="N120" i="14"/>
  <c r="N72" i="14"/>
  <c r="N168" i="14"/>
  <c r="N20" i="14"/>
  <c r="N116" i="14"/>
  <c r="N68" i="14"/>
  <c r="N164" i="14"/>
  <c r="N16" i="14"/>
  <c r="H16" i="14" s="1"/>
  <c r="N160" i="14"/>
  <c r="N27" i="14"/>
  <c r="N123" i="14"/>
  <c r="N171" i="14"/>
  <c r="N75" i="14"/>
  <c r="N23" i="14"/>
  <c r="N119" i="14"/>
  <c r="N167" i="14"/>
  <c r="N71" i="14"/>
  <c r="N114" i="14"/>
  <c r="N162" i="14"/>
  <c r="N66" i="14"/>
  <c r="N18" i="14"/>
  <c r="N112" i="14"/>
  <c r="N64" i="14"/>
  <c r="L32" i="14" l="1"/>
  <c r="H32" i="14"/>
  <c r="A14" i="14"/>
  <c r="N36" i="14"/>
  <c r="N132" i="14"/>
  <c r="N180" i="14"/>
  <c r="C162" i="14"/>
  <c r="J162" i="14"/>
  <c r="L162" i="14"/>
  <c r="A162" i="14"/>
  <c r="B162" i="14"/>
  <c r="H162" i="14"/>
  <c r="A119" i="14"/>
  <c r="H119" i="14"/>
  <c r="J119" i="14"/>
  <c r="C119" i="14"/>
  <c r="L119" i="14"/>
  <c r="B119" i="14"/>
  <c r="A123" i="14"/>
  <c r="C123" i="14"/>
  <c r="H123" i="14"/>
  <c r="J123" i="14"/>
  <c r="L123" i="14"/>
  <c r="B123" i="14"/>
  <c r="A164" i="14"/>
  <c r="B164" i="14"/>
  <c r="H164" i="14"/>
  <c r="C164" i="14"/>
  <c r="J164" i="14"/>
  <c r="L164" i="14"/>
  <c r="A168" i="14"/>
  <c r="B168" i="14"/>
  <c r="H168" i="14"/>
  <c r="C168" i="14"/>
  <c r="J168" i="14"/>
  <c r="L168" i="14"/>
  <c r="A172" i="14"/>
  <c r="B172" i="14"/>
  <c r="H172" i="14"/>
  <c r="C172" i="14"/>
  <c r="J172" i="14"/>
  <c r="L172" i="14"/>
  <c r="H14" i="14"/>
  <c r="B14" i="14"/>
  <c r="C14" i="14"/>
  <c r="L14" i="14"/>
  <c r="B67" i="14"/>
  <c r="C67" i="14"/>
  <c r="H67" i="14"/>
  <c r="J67" i="14"/>
  <c r="A67" i="14"/>
  <c r="L67" i="14"/>
  <c r="C113" i="14"/>
  <c r="L113" i="14"/>
  <c r="A113" i="14"/>
  <c r="J113" i="14"/>
  <c r="B113" i="14"/>
  <c r="H113" i="14"/>
  <c r="C117" i="14"/>
  <c r="J117" i="14"/>
  <c r="H117" i="14"/>
  <c r="A117" i="14"/>
  <c r="B117" i="14"/>
  <c r="L117" i="14"/>
  <c r="C121" i="14"/>
  <c r="H121" i="14"/>
  <c r="B121" i="14"/>
  <c r="L121" i="14"/>
  <c r="A121" i="14"/>
  <c r="J121" i="14"/>
  <c r="A80" i="14"/>
  <c r="J80" i="14"/>
  <c r="H80" i="14"/>
  <c r="C80" i="14"/>
  <c r="B80" i="14"/>
  <c r="L80" i="14"/>
  <c r="A22" i="14"/>
  <c r="H22" i="14"/>
  <c r="B22" i="14"/>
  <c r="C22" i="14"/>
  <c r="B26" i="14"/>
  <c r="L26" i="14"/>
  <c r="H26" i="14"/>
  <c r="C26" i="14"/>
  <c r="A26" i="14"/>
  <c r="A34" i="14"/>
  <c r="B34" i="14"/>
  <c r="C34" i="14"/>
  <c r="C63" i="14"/>
  <c r="J63" i="14"/>
  <c r="L63" i="14"/>
  <c r="B63" i="14"/>
  <c r="H63" i="14"/>
  <c r="A63" i="14"/>
  <c r="A23" i="14"/>
  <c r="L23" i="14"/>
  <c r="B23" i="14"/>
  <c r="C23" i="14"/>
  <c r="H23" i="14"/>
  <c r="A68" i="14"/>
  <c r="J68" i="14"/>
  <c r="H68" i="14"/>
  <c r="C68" i="14"/>
  <c r="B68" i="14"/>
  <c r="L68" i="14"/>
  <c r="A72" i="14"/>
  <c r="H72" i="14"/>
  <c r="L72" i="14"/>
  <c r="J72" i="14"/>
  <c r="C72" i="14"/>
  <c r="B72" i="14"/>
  <c r="A76" i="14"/>
  <c r="L76" i="14"/>
  <c r="J76" i="14"/>
  <c r="H76" i="14"/>
  <c r="C76" i="14"/>
  <c r="B76" i="14"/>
  <c r="C110" i="14"/>
  <c r="H110" i="14"/>
  <c r="B110" i="14"/>
  <c r="J110" i="14"/>
  <c r="A110" i="14"/>
  <c r="L110" i="14"/>
  <c r="A163" i="14"/>
  <c r="B163" i="14"/>
  <c r="H163" i="14"/>
  <c r="C163" i="14"/>
  <c r="J163" i="14"/>
  <c r="L163" i="14"/>
  <c r="B17" i="14"/>
  <c r="L17" i="14"/>
  <c r="H17" i="14"/>
  <c r="C17" i="14"/>
  <c r="A17" i="14"/>
  <c r="B21" i="14"/>
  <c r="L21" i="14"/>
  <c r="C21" i="14"/>
  <c r="A21" i="14"/>
  <c r="H21" i="14"/>
  <c r="B25" i="14"/>
  <c r="L25" i="14"/>
  <c r="A25" i="14"/>
  <c r="H25" i="14"/>
  <c r="C25" i="14"/>
  <c r="A176" i="14"/>
  <c r="B176" i="14"/>
  <c r="H176" i="14"/>
  <c r="C176" i="14"/>
  <c r="J176" i="14"/>
  <c r="L176" i="14"/>
  <c r="L70" i="14"/>
  <c r="C70" i="14"/>
  <c r="B70" i="14"/>
  <c r="J70" i="14"/>
  <c r="A70" i="14"/>
  <c r="H70" i="14"/>
  <c r="L74" i="14"/>
  <c r="B74" i="14"/>
  <c r="J74" i="14"/>
  <c r="A74" i="14"/>
  <c r="C74" i="14"/>
  <c r="H74" i="14"/>
  <c r="L82" i="14"/>
  <c r="H82" i="14"/>
  <c r="C82" i="14"/>
  <c r="J82" i="14"/>
  <c r="B82" i="14"/>
  <c r="A82" i="14"/>
  <c r="L111" i="14"/>
  <c r="J111" i="14"/>
  <c r="B111" i="14"/>
  <c r="H111" i="14"/>
  <c r="A111" i="14"/>
  <c r="C111" i="14"/>
  <c r="C114" i="14"/>
  <c r="A114" i="14"/>
  <c r="B114" i="14"/>
  <c r="L114" i="14"/>
  <c r="J114" i="14"/>
  <c r="H114" i="14"/>
  <c r="A27" i="14"/>
  <c r="L27" i="14"/>
  <c r="H27" i="14"/>
  <c r="B27" i="14"/>
  <c r="C27" i="14"/>
  <c r="B18" i="14"/>
  <c r="L18" i="14"/>
  <c r="C18" i="14"/>
  <c r="H18" i="14"/>
  <c r="A18" i="14"/>
  <c r="B71" i="14"/>
  <c r="H71" i="14"/>
  <c r="J71" i="14"/>
  <c r="L71" i="14"/>
  <c r="A71" i="14"/>
  <c r="C71" i="14"/>
  <c r="A75" i="14"/>
  <c r="H75" i="14"/>
  <c r="C75" i="14"/>
  <c r="J75" i="14"/>
  <c r="L75" i="14"/>
  <c r="B75" i="14"/>
  <c r="A160" i="14"/>
  <c r="B160" i="14"/>
  <c r="H160" i="14"/>
  <c r="C160" i="14"/>
  <c r="J160" i="14"/>
  <c r="L160" i="14"/>
  <c r="C116" i="14"/>
  <c r="L116" i="14"/>
  <c r="A116" i="14"/>
  <c r="B116" i="14"/>
  <c r="J116" i="14"/>
  <c r="H116" i="14"/>
  <c r="C120" i="14"/>
  <c r="B120" i="14"/>
  <c r="L120" i="14"/>
  <c r="A120" i="14"/>
  <c r="J120" i="14"/>
  <c r="H120" i="14"/>
  <c r="C124" i="14"/>
  <c r="L124" i="14"/>
  <c r="A124" i="14"/>
  <c r="B124" i="14"/>
  <c r="J124" i="14"/>
  <c r="H124" i="14"/>
  <c r="A62" i="14"/>
  <c r="L62" i="14"/>
  <c r="B62" i="14"/>
  <c r="J62" i="14"/>
  <c r="H62" i="14"/>
  <c r="C62" i="14"/>
  <c r="A115" i="14"/>
  <c r="C115" i="14"/>
  <c r="H115" i="14"/>
  <c r="J115" i="14"/>
  <c r="L115" i="14"/>
  <c r="B115" i="14"/>
  <c r="A65" i="14"/>
  <c r="L65" i="14"/>
  <c r="J65" i="14"/>
  <c r="H65" i="14"/>
  <c r="B65" i="14"/>
  <c r="C65" i="14"/>
  <c r="B69" i="14"/>
  <c r="L69" i="14"/>
  <c r="A69" i="14"/>
  <c r="J69" i="14"/>
  <c r="H69" i="14"/>
  <c r="C69" i="14"/>
  <c r="A73" i="14"/>
  <c r="L73" i="14"/>
  <c r="H73" i="14"/>
  <c r="B73" i="14"/>
  <c r="J73" i="14"/>
  <c r="C73" i="14"/>
  <c r="C128" i="14"/>
  <c r="B128" i="14"/>
  <c r="L128" i="14"/>
  <c r="A128" i="14"/>
  <c r="J128" i="14"/>
  <c r="H128" i="14"/>
  <c r="C166" i="14"/>
  <c r="J166" i="14"/>
  <c r="L166" i="14"/>
  <c r="A166" i="14"/>
  <c r="B166" i="14"/>
  <c r="H166" i="14"/>
  <c r="C170" i="14"/>
  <c r="J170" i="14"/>
  <c r="L170" i="14"/>
  <c r="A170" i="14"/>
  <c r="B170" i="14"/>
  <c r="H170" i="14"/>
  <c r="C178" i="14"/>
  <c r="J178" i="14"/>
  <c r="L178" i="14"/>
  <c r="A178" i="14"/>
  <c r="B178" i="14"/>
  <c r="H178" i="14"/>
  <c r="A159" i="14"/>
  <c r="H159" i="14"/>
  <c r="C159" i="14"/>
  <c r="J159" i="14"/>
  <c r="L159" i="14"/>
  <c r="B159" i="14"/>
  <c r="L66" i="14"/>
  <c r="H66" i="14"/>
  <c r="C66" i="14"/>
  <c r="B66" i="14"/>
  <c r="J66" i="14"/>
  <c r="A66" i="14"/>
  <c r="A167" i="14"/>
  <c r="B167" i="14"/>
  <c r="H167" i="14"/>
  <c r="C167" i="14"/>
  <c r="J167" i="14"/>
  <c r="L167" i="14"/>
  <c r="A171" i="14"/>
  <c r="B171" i="14"/>
  <c r="H171" i="14"/>
  <c r="C171" i="14"/>
  <c r="J171" i="14"/>
  <c r="L171" i="14"/>
  <c r="A16" i="14"/>
  <c r="A20" i="14"/>
  <c r="L20" i="14"/>
  <c r="B20" i="14"/>
  <c r="C20" i="14"/>
  <c r="H20" i="14"/>
  <c r="A24" i="14"/>
  <c r="L24" i="14"/>
  <c r="C24" i="14"/>
  <c r="B24" i="14"/>
  <c r="H24" i="14"/>
  <c r="A28" i="14"/>
  <c r="L28" i="14"/>
  <c r="H28" i="14"/>
  <c r="B28" i="14"/>
  <c r="C28" i="14"/>
  <c r="B158" i="14"/>
  <c r="H158" i="14"/>
  <c r="C158" i="14"/>
  <c r="A158" i="14"/>
  <c r="L158" i="14"/>
  <c r="J158" i="14"/>
  <c r="A19" i="14"/>
  <c r="C19" i="14"/>
  <c r="B19" i="14"/>
  <c r="H19" i="14"/>
  <c r="J161" i="14"/>
  <c r="L161" i="14"/>
  <c r="A161" i="14"/>
  <c r="B161" i="14"/>
  <c r="H161" i="14"/>
  <c r="C161" i="14"/>
  <c r="J165" i="14"/>
  <c r="L165" i="14"/>
  <c r="A165" i="14"/>
  <c r="B165" i="14"/>
  <c r="H165" i="14"/>
  <c r="C165" i="14"/>
  <c r="J169" i="14"/>
  <c r="L169" i="14"/>
  <c r="A169" i="14"/>
  <c r="B169" i="14"/>
  <c r="H169" i="14"/>
  <c r="C169" i="14"/>
  <c r="A32" i="14"/>
  <c r="B32" i="14"/>
  <c r="C32" i="14"/>
  <c r="C118" i="14"/>
  <c r="L118" i="14"/>
  <c r="A118" i="14"/>
  <c r="B118" i="14"/>
  <c r="J118" i="14"/>
  <c r="H118" i="14"/>
  <c r="C122" i="14"/>
  <c r="A122" i="14"/>
  <c r="B122" i="14"/>
  <c r="L122" i="14"/>
  <c r="H122" i="14"/>
  <c r="J122" i="14"/>
  <c r="C130" i="14"/>
  <c r="A130" i="14"/>
  <c r="B130" i="14"/>
  <c r="L130" i="14"/>
  <c r="J130" i="14"/>
  <c r="H130" i="14"/>
  <c r="A15" i="14"/>
  <c r="B15" i="14"/>
  <c r="L15" i="14"/>
  <c r="C15" i="14"/>
  <c r="C112" i="14"/>
  <c r="H112" i="14"/>
  <c r="J112" i="14"/>
  <c r="A112" i="14"/>
  <c r="B112" i="14"/>
  <c r="L112" i="14"/>
  <c r="A64" i="14"/>
  <c r="B64" i="14"/>
  <c r="C64" i="14"/>
  <c r="H64" i="14"/>
  <c r="J64" i="14"/>
  <c r="L16" i="14"/>
  <c r="C16" i="14"/>
  <c r="B16" i="14"/>
  <c r="L64" i="14"/>
  <c r="N84" i="14"/>
  <c r="C54" i="14"/>
  <c r="C102" i="14"/>
  <c r="C150" i="14"/>
  <c r="C6" i="14"/>
  <c r="H180" i="14" l="1"/>
  <c r="J180" i="14"/>
</calcChain>
</file>

<file path=xl/sharedStrings.xml><?xml version="1.0" encoding="utf-8"?>
<sst xmlns="http://schemas.openxmlformats.org/spreadsheetml/2006/main" count="337" uniqueCount="154">
  <si>
    <t>取引先コード：</t>
    <rPh sb="0" eb="2">
      <t>トリヒキ</t>
    </rPh>
    <rPh sb="2" eb="3">
      <t>サキ</t>
    </rPh>
    <phoneticPr fontId="1"/>
  </si>
  <si>
    <t>住　　　　　所：</t>
    <rPh sb="0" eb="1">
      <t>ジュウ</t>
    </rPh>
    <rPh sb="6" eb="7">
      <t>ショ</t>
    </rPh>
    <phoneticPr fontId="1"/>
  </si>
  <si>
    <t>電　　　　　話：</t>
    <rPh sb="0" eb="1">
      <t>デン</t>
    </rPh>
    <rPh sb="6" eb="7">
      <t>ハナシ</t>
    </rPh>
    <phoneticPr fontId="1"/>
  </si>
  <si>
    <t>F　　　A　　X：</t>
    <phoneticPr fontId="1"/>
  </si>
  <si>
    <t>支　　店　名：</t>
    <rPh sb="0" eb="1">
      <t>シ</t>
    </rPh>
    <rPh sb="3" eb="4">
      <t>テン</t>
    </rPh>
    <rPh sb="5" eb="6">
      <t>メイ</t>
    </rPh>
    <phoneticPr fontId="1"/>
  </si>
  <si>
    <t>銀　　　　行：</t>
    <rPh sb="0" eb="1">
      <t>ギン</t>
    </rPh>
    <rPh sb="5" eb="6">
      <t>ギョウ</t>
    </rPh>
    <phoneticPr fontId="1"/>
  </si>
  <si>
    <t>口 座 番 号：</t>
    <rPh sb="0" eb="1">
      <t>クチ</t>
    </rPh>
    <rPh sb="2" eb="3">
      <t>ザ</t>
    </rPh>
    <rPh sb="4" eb="5">
      <t>バン</t>
    </rPh>
    <rPh sb="6" eb="7">
      <t>ゴウ</t>
    </rPh>
    <phoneticPr fontId="1"/>
  </si>
  <si>
    <t>種　　　　　別：</t>
    <rPh sb="0" eb="1">
      <t>タネ</t>
    </rPh>
    <rPh sb="6" eb="7">
      <t>ベツ</t>
    </rPh>
    <phoneticPr fontId="1"/>
  </si>
  <si>
    <t>請求年月日：</t>
    <rPh sb="0" eb="2">
      <t>セイキュウ</t>
    </rPh>
    <rPh sb="2" eb="5">
      <t>ネンガッピ</t>
    </rPh>
    <phoneticPr fontId="1"/>
  </si>
  <si>
    <t>≪明細≫</t>
    <rPh sb="1" eb="3">
      <t>メイサイ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</si>
  <si>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</si>
  <si>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</si>
  <si>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名称、品名、規格寸法</t>
    <rPh sb="0" eb="2">
      <t>メイショウ</t>
    </rPh>
    <rPh sb="3" eb="5">
      <t>ヒンメイ</t>
    </rPh>
    <rPh sb="6" eb="8">
      <t>キカク</t>
    </rPh>
    <rPh sb="8" eb="10">
      <t>スンポウ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</si>
  <si>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</si>
  <si>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</si>
  <si>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</si>
  <si>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</si>
  <si>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　　　　　　　　計</t>
    <rPh sb="0" eb="1">
      <t>ゴウ</t>
    </rPh>
    <rPh sb="9" eb="10">
      <t>ケイ</t>
    </rPh>
    <phoneticPr fontId="1"/>
  </si>
  <si>
    <t>9799</t>
    <phoneticPr fontId="1"/>
  </si>
  <si>
    <t>久慈市新中の橋4-35-3</t>
    <rPh sb="0" eb="3">
      <t>クジシ</t>
    </rPh>
    <rPh sb="3" eb="4">
      <t>シン</t>
    </rPh>
    <rPh sb="4" eb="5">
      <t>ナカ</t>
    </rPh>
    <rPh sb="6" eb="7">
      <t>ハシ</t>
    </rPh>
    <phoneticPr fontId="1"/>
  </si>
  <si>
    <t>宮城建設株式会社</t>
    <rPh sb="0" eb="2">
      <t>ミヤギ</t>
    </rPh>
    <rPh sb="2" eb="4">
      <t>ケンセツ</t>
    </rPh>
    <rPh sb="4" eb="8">
      <t>カブシキガイシャ</t>
    </rPh>
    <phoneticPr fontId="1"/>
  </si>
  <si>
    <t>名　　称　　１：</t>
    <rPh sb="0" eb="1">
      <t>ナ</t>
    </rPh>
    <rPh sb="3" eb="4">
      <t>ショウ</t>
    </rPh>
    <phoneticPr fontId="1"/>
  </si>
  <si>
    <t>名　　称　　２：</t>
    <rPh sb="0" eb="1">
      <t>ナ</t>
    </rPh>
    <rPh sb="3" eb="4">
      <t>ショウ</t>
    </rPh>
    <phoneticPr fontId="1"/>
  </si>
  <si>
    <t>←当社から割り当てたｺｰﾄﾞ、不明であれば空欄</t>
    <rPh sb="1" eb="3">
      <t>トウシャ</t>
    </rPh>
    <rPh sb="5" eb="6">
      <t>ワ</t>
    </rPh>
    <rPh sb="7" eb="8">
      <t>ア</t>
    </rPh>
    <rPh sb="15" eb="17">
      <t>フメイ</t>
    </rPh>
    <rPh sb="21" eb="23">
      <t>クウラン</t>
    </rPh>
    <phoneticPr fontId="1"/>
  </si>
  <si>
    <t>←社名</t>
    <rPh sb="1" eb="3">
      <t>シャメイ</t>
    </rPh>
    <phoneticPr fontId="1"/>
  </si>
  <si>
    <t>←代表者など</t>
    <rPh sb="1" eb="4">
      <t>ダイヒョウシャ</t>
    </rPh>
    <phoneticPr fontId="1"/>
  </si>
  <si>
    <t>0194-52-1111</t>
    <phoneticPr fontId="1"/>
  </si>
  <si>
    <t>0194-52-1469</t>
    <phoneticPr fontId="1"/>
  </si>
  <si>
    <t>岩手銀行</t>
    <rPh sb="0" eb="2">
      <t>イワテ</t>
    </rPh>
    <rPh sb="2" eb="4">
      <t>ギンコウ</t>
    </rPh>
    <phoneticPr fontId="1"/>
  </si>
  <si>
    <t>久慈中央支店</t>
    <rPh sb="0" eb="2">
      <t>クジ</t>
    </rPh>
    <rPh sb="2" eb="4">
      <t>チュウオウ</t>
    </rPh>
    <rPh sb="4" eb="6">
      <t>シテン</t>
    </rPh>
    <phoneticPr fontId="1"/>
  </si>
  <si>
    <t>当座</t>
    <rPh sb="0" eb="2">
      <t>トウザ</t>
    </rPh>
    <phoneticPr fontId="1"/>
  </si>
  <si>
    <t>0070945</t>
    <phoneticPr fontId="1"/>
  </si>
  <si>
    <t>←普通、当座など</t>
    <rPh sb="1" eb="3">
      <t>フツウ</t>
    </rPh>
    <rPh sb="4" eb="6">
      <t>トウザ</t>
    </rPh>
    <phoneticPr fontId="1"/>
  </si>
  <si>
    <t>←振込先銀行名</t>
    <rPh sb="1" eb="3">
      <t>フリコミ</t>
    </rPh>
    <rPh sb="3" eb="4">
      <t>サキ</t>
    </rPh>
    <rPh sb="4" eb="7">
      <t>ギンコウメイ</t>
    </rPh>
    <phoneticPr fontId="1"/>
  </si>
  <si>
    <t>←振込先支店名</t>
    <rPh sb="1" eb="3">
      <t>フリコミ</t>
    </rPh>
    <rPh sb="3" eb="4">
      <t>サキ</t>
    </rPh>
    <rPh sb="4" eb="7">
      <t>シテンメイ</t>
    </rPh>
    <phoneticPr fontId="1"/>
  </si>
  <si>
    <t>個</t>
    <rPh sb="0" eb="1">
      <t>コ</t>
    </rPh>
    <phoneticPr fontId="1"/>
  </si>
  <si>
    <t>消費税</t>
    <rPh sb="0" eb="3">
      <t>ショウヒゼイ</t>
    </rPh>
    <phoneticPr fontId="1"/>
  </si>
  <si>
    <t>工事（機械）番号：</t>
    <rPh sb="0" eb="2">
      <t>コウジ</t>
    </rPh>
    <rPh sb="3" eb="5">
      <t>キカイ</t>
    </rPh>
    <rPh sb="6" eb="8">
      <t>バンゴウ</t>
    </rPh>
    <phoneticPr fontId="1"/>
  </si>
  <si>
    <t>工事（機械）名称：</t>
    <rPh sb="0" eb="2">
      <t>コウジ</t>
    </rPh>
    <rPh sb="3" eb="5">
      <t>キカイ</t>
    </rPh>
    <rPh sb="6" eb="8">
      <t>メイショウ</t>
    </rPh>
    <phoneticPr fontId="1"/>
  </si>
  <si>
    <t>←工事番号など</t>
    <rPh sb="1" eb="3">
      <t>コウジ</t>
    </rPh>
    <rPh sb="3" eb="5">
      <t>バンゴウ</t>
    </rPh>
    <phoneticPr fontId="1"/>
  </si>
  <si>
    <t>←工事名称、請求部署など</t>
    <rPh sb="1" eb="3">
      <t>コウジ</t>
    </rPh>
    <rPh sb="3" eb="5">
      <t>メイショウ</t>
    </rPh>
    <rPh sb="6" eb="8">
      <t>セイキュウ</t>
    </rPh>
    <rPh sb="8" eb="10">
      <t>ブショ</t>
    </rPh>
    <phoneticPr fontId="1"/>
  </si>
  <si>
    <t>費目</t>
    <rPh sb="0" eb="2">
      <t>ヒモク</t>
    </rPh>
    <phoneticPr fontId="1"/>
  </si>
  <si>
    <t>立替先</t>
    <rPh sb="0" eb="2">
      <t>タテカエ</t>
    </rPh>
    <rPh sb="2" eb="3">
      <t>サキ</t>
    </rPh>
    <phoneticPr fontId="1"/>
  </si>
  <si>
    <t>割</t>
    <rPh sb="0" eb="1">
      <t>ワリ</t>
    </rPh>
    <phoneticPr fontId="1"/>
  </si>
  <si>
    <t>日</t>
    <rPh sb="0" eb="1">
      <t>ニチ</t>
    </rPh>
    <phoneticPr fontId="1"/>
  </si>
  <si>
    <t>支払日</t>
    <rPh sb="0" eb="2">
      <t>シハラ</t>
    </rPh>
    <rPh sb="2" eb="3">
      <t>ビ</t>
    </rPh>
    <phoneticPr fontId="1"/>
  </si>
  <si>
    <t>振出日</t>
    <rPh sb="0" eb="3">
      <t>フリダシビ</t>
    </rPh>
    <phoneticPr fontId="1"/>
  </si>
  <si>
    <t>条件</t>
    <rPh sb="0" eb="2">
      <t>ジョウケン</t>
    </rPh>
    <phoneticPr fontId="1"/>
  </si>
  <si>
    <t>取引先ｺｰﾄﾞ</t>
    <rPh sb="0" eb="2">
      <t>トリヒキ</t>
    </rPh>
    <rPh sb="2" eb="3">
      <t>サキ</t>
    </rPh>
    <phoneticPr fontId="1"/>
  </si>
  <si>
    <t>現
金</t>
    <rPh sb="0" eb="1">
      <t>ウツツ</t>
    </rPh>
    <rPh sb="2" eb="3">
      <t>キン</t>
    </rPh>
    <phoneticPr fontId="1"/>
  </si>
  <si>
    <t>手
形</t>
    <rPh sb="0" eb="1">
      <t>テ</t>
    </rPh>
    <rPh sb="2" eb="3">
      <t>カタチ</t>
    </rPh>
    <phoneticPr fontId="1"/>
  </si>
  <si>
    <t>保留</t>
    <rPh sb="0" eb="2">
      <t>ホリュウ</t>
    </rPh>
    <phoneticPr fontId="1"/>
  </si>
  <si>
    <t>住所・氏名</t>
    <rPh sb="0" eb="2">
      <t>ジュウショ</t>
    </rPh>
    <rPh sb="3" eb="5">
      <t>シメイ</t>
    </rPh>
    <phoneticPr fontId="1"/>
  </si>
  <si>
    <t>電話</t>
    <rPh sb="0" eb="2">
      <t>デンワ</t>
    </rPh>
    <phoneticPr fontId="1"/>
  </si>
  <si>
    <t>FAX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</si>
  <si>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</si>
  <si>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</si>
  <si>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 座 名 義：</t>
    <rPh sb="0" eb="1">
      <t>クチ</t>
    </rPh>
    <rPh sb="2" eb="3">
      <t>ザ</t>
    </rPh>
    <rPh sb="4" eb="5">
      <t>ナ</t>
    </rPh>
    <rPh sb="6" eb="7">
      <t>ギ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</si>
  <si>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</si>
  <si>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</si>
  <si>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工事（機械）
番号</t>
    <rPh sb="0" eb="2">
      <t>コウジ</t>
    </rPh>
    <rPh sb="3" eb="5">
      <t>キカイ</t>
    </rPh>
    <rPh sb="7" eb="9">
      <t>バンゴウ</t>
    </rPh>
    <phoneticPr fontId="1"/>
  </si>
  <si>
    <t>工事（機械）
件名</t>
    <rPh sb="0" eb="2">
      <t>コウジ</t>
    </rPh>
    <rPh sb="3" eb="5">
      <t>キカイ</t>
    </rPh>
    <rPh sb="7" eb="9">
      <t>ケンメイ</t>
    </rPh>
    <phoneticPr fontId="1"/>
  </si>
  <si>
    <t>円也</t>
    <rPh sb="0" eb="1">
      <t>エン</t>
    </rPh>
    <rPh sb="1" eb="2">
      <t>ナリ</t>
    </rPh>
    <phoneticPr fontId="1"/>
  </si>
  <si>
    <t>ﾐﾔｷﾞｹﾝｾﾂ(ｶ</t>
    <phoneticPr fontId="1"/>
  </si>
  <si>
    <t>（取引先控用）</t>
    <rPh sb="1" eb="3">
      <t>トリヒキ</t>
    </rPh>
    <rPh sb="3" eb="4">
      <t>サキ</t>
    </rPh>
    <rPh sb="4" eb="5">
      <t>ヒカ</t>
    </rPh>
    <rPh sb="5" eb="6">
      <t>ヨウ</t>
    </rPh>
    <phoneticPr fontId="1"/>
  </si>
  <si>
    <t>１．</t>
    <phoneticPr fontId="2"/>
  </si>
  <si>
    <t>２．</t>
    <phoneticPr fontId="2"/>
  </si>
  <si>
    <t>３．</t>
    <phoneticPr fontId="2"/>
  </si>
  <si>
    <t>４．</t>
    <phoneticPr fontId="2"/>
  </si>
  <si>
    <t>下記の手順にて、請求書の提出をお願いします。</t>
    <rPh sb="0" eb="2">
      <t>カキ</t>
    </rPh>
    <rPh sb="3" eb="5">
      <t>テジュン</t>
    </rPh>
    <rPh sb="8" eb="11">
      <t>セイキュウショ</t>
    </rPh>
    <rPh sb="12" eb="14">
      <t>テイシュツ</t>
    </rPh>
    <rPh sb="16" eb="17">
      <t>ネガ</t>
    </rPh>
    <phoneticPr fontId="2"/>
  </si>
  <si>
    <t>←工事名称、請求部署など 必ず入力</t>
    <rPh sb="1" eb="3">
      <t>コウジ</t>
    </rPh>
    <rPh sb="3" eb="5">
      <t>メイショウ</t>
    </rPh>
    <rPh sb="6" eb="8">
      <t>セイキュウ</t>
    </rPh>
    <rPh sb="8" eb="10">
      <t>ブショ</t>
    </rPh>
    <rPh sb="13" eb="14">
      <t>カナラ</t>
    </rPh>
    <rPh sb="15" eb="17">
      <t>ニュウリョク</t>
    </rPh>
    <phoneticPr fontId="1"/>
  </si>
  <si>
    <t>←半角カナ</t>
    <rPh sb="1" eb="3">
      <t>ハンカク</t>
    </rPh>
    <phoneticPr fontId="1"/>
  </si>
  <si>
    <t>←半角カナ</t>
    <rPh sb="1" eb="3">
      <t>ハンカク</t>
    </rPh>
    <phoneticPr fontId="2"/>
  </si>
  <si>
    <t>普通</t>
    <rPh sb="0" eb="2">
      <t>フツウ</t>
    </rPh>
    <phoneticPr fontId="1"/>
  </si>
  <si>
    <t>≪支払条件≫</t>
    <rPh sb="1" eb="3">
      <t>シハラ</t>
    </rPh>
    <rPh sb="3" eb="5">
      <t>ジョウケン</t>
    </rPh>
    <phoneticPr fontId="1"/>
  </si>
  <si>
    <t>現　金</t>
    <rPh sb="0" eb="1">
      <t>ゲン</t>
    </rPh>
    <rPh sb="2" eb="3">
      <t>キン</t>
    </rPh>
    <phoneticPr fontId="1"/>
  </si>
  <si>
    <t>手　形</t>
    <rPh sb="0" eb="1">
      <t>テ</t>
    </rPh>
    <rPh sb="2" eb="3">
      <t>カタチ</t>
    </rPh>
    <phoneticPr fontId="1"/>
  </si>
  <si>
    <t>サイト（日）</t>
    <rPh sb="4" eb="5">
      <t>ニチ</t>
    </rPh>
    <phoneticPr fontId="1"/>
  </si>
  <si>
    <t>割合（％）</t>
    <rPh sb="0" eb="2">
      <t>ワリアイ</t>
    </rPh>
    <phoneticPr fontId="1"/>
  </si>
  <si>
    <t>サイト</t>
    <phoneticPr fontId="2"/>
  </si>
  <si>
    <t>部 門 長</t>
    <rPh sb="0" eb="1">
      <t>ブ</t>
    </rPh>
    <rPh sb="2" eb="3">
      <t>モン</t>
    </rPh>
    <rPh sb="4" eb="5">
      <t>チョウ</t>
    </rPh>
    <phoneticPr fontId="1"/>
  </si>
  <si>
    <t>所 属 長</t>
    <rPh sb="0" eb="1">
      <t>ショ</t>
    </rPh>
    <rPh sb="2" eb="3">
      <t>ゾク</t>
    </rPh>
    <rPh sb="4" eb="5">
      <t>チョウ</t>
    </rPh>
    <phoneticPr fontId="1"/>
  </si>
  <si>
    <t>合　　　　　　計</t>
    <rPh sb="0" eb="1">
      <t>ゴウ</t>
    </rPh>
    <rPh sb="7" eb="8">
      <t>ケイ</t>
    </rPh>
    <phoneticPr fontId="1"/>
  </si>
  <si>
    <t>←不明であれば空欄（空欄へは0を入力しない）</t>
    <rPh sb="1" eb="3">
      <t>フメイ</t>
    </rPh>
    <rPh sb="7" eb="9">
      <t>クウラン</t>
    </rPh>
    <rPh sb="10" eb="12">
      <t>クウラン</t>
    </rPh>
    <rPh sb="16" eb="18">
      <t>ニュウリョク</t>
    </rPh>
    <phoneticPr fontId="1"/>
  </si>
  <si>
    <t>※締め日は月末です</t>
    <rPh sb="1" eb="2">
      <t>シ</t>
    </rPh>
    <rPh sb="3" eb="4">
      <t>ビ</t>
    </rPh>
    <rPh sb="5" eb="7">
      <t>ゲツマツ</t>
    </rPh>
    <phoneticPr fontId="2"/>
  </si>
  <si>
    <t>担 当 者</t>
    <rPh sb="0" eb="1">
      <t>タン</t>
    </rPh>
    <rPh sb="2" eb="3">
      <t>トウ</t>
    </rPh>
    <rPh sb="4" eb="5">
      <t>モノ</t>
    </rPh>
    <phoneticPr fontId="1"/>
  </si>
  <si>
    <t>「入力（例）」のように「入力シート」のグレーの部分を入力</t>
    <rPh sb="1" eb="3">
      <t>ニュウリョク</t>
    </rPh>
    <rPh sb="4" eb="5">
      <t>レイ</t>
    </rPh>
    <rPh sb="12" eb="14">
      <t>ニュウリョク</t>
    </rPh>
    <rPh sb="23" eb="25">
      <t>ブブン</t>
    </rPh>
    <rPh sb="26" eb="28">
      <t>ニュウリョク</t>
    </rPh>
    <phoneticPr fontId="2"/>
  </si>
  <si>
    <t>「印刷画面」をカラーで印刷</t>
    <rPh sb="1" eb="3">
      <t>インサツ</t>
    </rPh>
    <rPh sb="3" eb="5">
      <t>ガメン</t>
    </rPh>
    <rPh sb="11" eb="13">
      <t>インサツ</t>
    </rPh>
    <phoneticPr fontId="2"/>
  </si>
  <si>
    <r>
      <rPr>
        <sz val="18"/>
        <color theme="3" tint="0.39997558519241921"/>
        <rFont val="ＭＳ 明朝"/>
        <family val="1"/>
        <charset val="128"/>
      </rPr>
      <t xml:space="preserve">    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b/>
        <u val="double"/>
        <sz val="22"/>
        <color theme="3" tint="0.39997558519241921"/>
        <rFont val="ＭＳ 明朝"/>
        <family val="1"/>
        <charset val="128"/>
      </rPr>
      <t>一　般　請　求　書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sz val="12"/>
        <color theme="3" tint="0.39997558519241921"/>
        <rFont val="ＭＳ 明朝"/>
        <family val="1"/>
        <charset val="128"/>
      </rPr>
      <t>（副）現場用</t>
    </r>
    <rPh sb="5" eb="6">
      <t>イッ</t>
    </rPh>
    <rPh sb="7" eb="8">
      <t>ハン</t>
    </rPh>
    <rPh sb="9" eb="10">
      <t>ショウ</t>
    </rPh>
    <rPh sb="11" eb="12">
      <t>モトム</t>
    </rPh>
    <rPh sb="13" eb="14">
      <t>ショ</t>
    </rPh>
    <rPh sb="16" eb="17">
      <t>フク</t>
    </rPh>
    <rPh sb="18" eb="21">
      <t>ゲンバヨウ</t>
    </rPh>
    <phoneticPr fontId="1"/>
  </si>
  <si>
    <r>
      <rPr>
        <sz val="18"/>
        <color theme="3" tint="0.39997558519241921"/>
        <rFont val="ＭＳ 明朝"/>
        <family val="1"/>
        <charset val="128"/>
      </rPr>
      <t xml:space="preserve">     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b/>
        <u val="double"/>
        <sz val="22"/>
        <color theme="3" tint="0.39997558519241921"/>
        <rFont val="ＭＳ 明朝"/>
        <family val="1"/>
        <charset val="128"/>
      </rPr>
      <t>一　般　請　求　書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sz val="12"/>
        <color theme="3" tint="0.39997558519241921"/>
        <rFont val="ＭＳ 明朝"/>
        <family val="1"/>
        <charset val="128"/>
      </rPr>
      <t>（正）</t>
    </r>
    <rPh sb="6" eb="7">
      <t>イッ</t>
    </rPh>
    <rPh sb="8" eb="9">
      <t>ハン</t>
    </rPh>
    <rPh sb="10" eb="11">
      <t>ショウ</t>
    </rPh>
    <rPh sb="12" eb="13">
      <t>モトム</t>
    </rPh>
    <rPh sb="14" eb="15">
      <t>ショ</t>
    </rPh>
    <rPh sb="17" eb="18">
      <t>セイ</t>
    </rPh>
    <phoneticPr fontId="1"/>
  </si>
  <si>
    <r>
      <rPr>
        <sz val="18"/>
        <color theme="3" tint="0.39997558519241921"/>
        <rFont val="ＭＳ 明朝"/>
        <family val="1"/>
        <charset val="128"/>
      </rPr>
      <t xml:space="preserve">     </t>
    </r>
    <r>
      <rPr>
        <u val="double"/>
        <sz val="22"/>
        <color theme="3" tint="0.39997558519241921"/>
        <rFont val="ＭＳ 明朝"/>
        <family val="1"/>
        <charset val="128"/>
      </rPr>
      <t xml:space="preserve"> </t>
    </r>
    <r>
      <rPr>
        <b/>
        <u val="double"/>
        <sz val="22"/>
        <color theme="3" tint="0.39997558519241921"/>
        <rFont val="ＭＳ 明朝"/>
        <family val="1"/>
        <charset val="128"/>
      </rPr>
      <t xml:space="preserve">一　般　請　求　書 </t>
    </r>
    <r>
      <rPr>
        <sz val="12"/>
        <color theme="3" tint="0.39997558519241921"/>
        <rFont val="ＭＳ 明朝"/>
        <family val="1"/>
        <charset val="128"/>
      </rPr>
      <t>（入力用）</t>
    </r>
    <rPh sb="6" eb="7">
      <t>イッ</t>
    </rPh>
    <rPh sb="8" eb="9">
      <t>ハン</t>
    </rPh>
    <rPh sb="10" eb="11">
      <t>ショウ</t>
    </rPh>
    <rPh sb="12" eb="13">
      <t>モトム</t>
    </rPh>
    <rPh sb="14" eb="15">
      <t>ショ</t>
    </rPh>
    <rPh sb="17" eb="20">
      <t>ニュウリョクヨウ</t>
    </rPh>
    <phoneticPr fontId="1"/>
  </si>
  <si>
    <t>宮城建設株式会社　御中</t>
    <rPh sb="0" eb="2">
      <t>ミヤギ</t>
    </rPh>
    <rPh sb="2" eb="4">
      <t>ケンセツ</t>
    </rPh>
    <rPh sb="4" eb="8">
      <t>カブシキガイシャ</t>
    </rPh>
    <rPh sb="9" eb="11">
      <t>オンチュウ</t>
    </rPh>
    <phoneticPr fontId="1"/>
  </si>
  <si>
    <t>≪保留区分≫</t>
    <rPh sb="1" eb="3">
      <t>ホリュウ</t>
    </rPh>
    <rPh sb="3" eb="5">
      <t>クブン</t>
    </rPh>
    <phoneticPr fontId="1"/>
  </si>
  <si>
    <t>保留</t>
    <rPh sb="0" eb="2">
      <t>ホリュウ</t>
    </rPh>
    <phoneticPr fontId="1"/>
  </si>
  <si>
    <t>区分</t>
    <rPh sb="0" eb="2">
      <t>クブン</t>
    </rPh>
    <phoneticPr fontId="1"/>
  </si>
  <si>
    <t>（副）・（正）・（入力用）の３枚を提出</t>
    <rPh sb="1" eb="2">
      <t>フク</t>
    </rPh>
    <rPh sb="5" eb="6">
      <t>セイ</t>
    </rPh>
    <rPh sb="9" eb="12">
      <t>ニュウリョクヨウ</t>
    </rPh>
    <rPh sb="15" eb="16">
      <t>マイ</t>
    </rPh>
    <rPh sb="17" eb="19">
      <t>テイシュツ</t>
    </rPh>
    <phoneticPr fontId="2"/>
  </si>
  <si>
    <t>（副）・（正）・（入力用）に押印。（控）はお取引先様用の控えです</t>
    <rPh sb="1" eb="2">
      <t>フク</t>
    </rPh>
    <rPh sb="5" eb="6">
      <t>セイ</t>
    </rPh>
    <rPh sb="9" eb="12">
      <t>ニュウリョクヨウ</t>
    </rPh>
    <rPh sb="14" eb="16">
      <t>オウイン</t>
    </rPh>
    <rPh sb="18" eb="19">
      <t>ヒカ</t>
    </rPh>
    <rPh sb="22" eb="24">
      <t>トリヒキ</t>
    </rPh>
    <rPh sb="24" eb="25">
      <t>サキ</t>
    </rPh>
    <rPh sb="25" eb="26">
      <t>サマ</t>
    </rPh>
    <rPh sb="26" eb="27">
      <t>ヨウ</t>
    </rPh>
    <rPh sb="28" eb="29">
      <t>ヒカ</t>
    </rPh>
    <phoneticPr fontId="2"/>
  </si>
  <si>
    <t>入力は西暦年（例　2019/5/31）</t>
    <rPh sb="0" eb="2">
      <t>ニュウリョク</t>
    </rPh>
    <rPh sb="3" eb="5">
      <t>セイレキ</t>
    </rPh>
    <rPh sb="5" eb="6">
      <t>ネン</t>
    </rPh>
    <rPh sb="7" eb="8">
      <t>レイ</t>
    </rPh>
    <phoneticPr fontId="2"/>
  </si>
  <si>
    <t>久慈中央</t>
    <rPh sb="0" eb="2">
      <t>クジ</t>
    </rPh>
    <rPh sb="2" eb="4">
      <t>チュウオウ</t>
    </rPh>
    <phoneticPr fontId="1"/>
  </si>
  <si>
    <t>消費税</t>
    <rPh sb="0" eb="3">
      <t>ショウヒゼイ</t>
    </rPh>
    <phoneticPr fontId="2"/>
  </si>
  <si>
    <t>←入力は西暦年で（例　2018/5/31）</t>
    <rPh sb="1" eb="3">
      <t>ニュウリョク</t>
    </rPh>
    <rPh sb="4" eb="6">
      <t>セイレキ</t>
    </rPh>
    <rPh sb="6" eb="7">
      <t>ネン</t>
    </rPh>
    <rPh sb="9" eb="10">
      <t>レイ</t>
    </rPh>
    <phoneticPr fontId="1"/>
  </si>
  <si>
    <t>←この欄へは何も入力しない</t>
    <rPh sb="3" eb="4">
      <t>ラン</t>
    </rPh>
    <rPh sb="6" eb="7">
      <t>ナニ</t>
    </rPh>
    <rPh sb="8" eb="10">
      <t>ニュウリョク</t>
    </rPh>
    <phoneticPr fontId="1"/>
  </si>
  <si>
    <t>←この欄へは何も入力しない</t>
    <rPh sb="3" eb="4">
      <t>ラン</t>
    </rPh>
    <phoneticPr fontId="2"/>
  </si>
  <si>
    <t>G20:G39には計算式を入れています</t>
    <rPh sb="9" eb="12">
      <t>ケイサンシキ</t>
    </rPh>
    <rPh sb="13" eb="14">
      <t>イ</t>
    </rPh>
    <phoneticPr fontId="1"/>
  </si>
  <si>
    <t>テスト㈱</t>
    <phoneticPr fontId="1"/>
  </si>
  <si>
    <t>代表取締役社長　○○　○○</t>
    <rPh sb="0" eb="2">
      <t>ダイヒョウ</t>
    </rPh>
    <rPh sb="2" eb="4">
      <t>トリシマリ</t>
    </rPh>
    <rPh sb="4" eb="5">
      <t>ヤク</t>
    </rPh>
    <rPh sb="5" eb="7">
      <t>シャチョウ</t>
    </rPh>
    <phoneticPr fontId="1"/>
  </si>
  <si>
    <t>○○○○-○○-○○○○</t>
    <phoneticPr fontId="1"/>
  </si>
  <si>
    <t>○○銀行</t>
    <rPh sb="2" eb="4">
      <t>ギンコウ</t>
    </rPh>
    <phoneticPr fontId="1"/>
  </si>
  <si>
    <t>○○県○○市○○1-1-1</t>
    <rPh sb="2" eb="3">
      <t>ケン</t>
    </rPh>
    <rPh sb="5" eb="6">
      <t>シ</t>
    </rPh>
    <phoneticPr fontId="1"/>
  </si>
  <si>
    <t>ﾃｽﾄ(ｶ</t>
    <phoneticPr fontId="1"/>
  </si>
  <si>
    <t>テスト工事</t>
    <rPh sb="3" eb="5">
      <t>コウジ</t>
    </rPh>
    <phoneticPr fontId="1"/>
  </si>
  <si>
    <t>材料</t>
    <rPh sb="0" eb="2">
      <t>ザイリョウ</t>
    </rPh>
    <phoneticPr fontId="1"/>
  </si>
  <si>
    <t>軽油税</t>
    <rPh sb="0" eb="2">
      <t>ケイユ</t>
    </rPh>
    <rPh sb="2" eb="3">
      <t>ゼイ</t>
    </rPh>
    <phoneticPr fontId="2"/>
  </si>
  <si>
    <t>ℓ</t>
    <phoneticPr fontId="1"/>
  </si>
  <si>
    <t>ℓ</t>
    <phoneticPr fontId="2"/>
  </si>
  <si>
    <t>課税対象額　小計</t>
    <rPh sb="0" eb="2">
      <t>カゼイ</t>
    </rPh>
    <rPh sb="2" eb="4">
      <t>タイショウ</t>
    </rPh>
    <rPh sb="4" eb="5">
      <t>ガク</t>
    </rPh>
    <rPh sb="6" eb="8">
      <t>ショウケイ</t>
    </rPh>
    <phoneticPr fontId="1"/>
  </si>
  <si>
    <r>
      <t xml:space="preserve">     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b/>
        <u val="double"/>
        <sz val="22"/>
        <color theme="3" tint="0.39997558519241921"/>
        <rFont val="ＭＳ 明朝"/>
        <family val="1"/>
        <charset val="128"/>
      </rPr>
      <t>一　般　請　求　書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sz val="18"/>
        <color theme="3" tint="0.39997558519241921"/>
        <rFont val="ＭＳ 明朝"/>
        <family val="1"/>
        <charset val="128"/>
      </rPr>
      <t>　</t>
    </r>
    <r>
      <rPr>
        <sz val="12"/>
        <color theme="3" tint="0.39997558519241921"/>
        <rFont val="ＭＳ 明朝"/>
        <family val="1"/>
        <charset val="128"/>
      </rPr>
      <t>（控）</t>
    </r>
    <rPh sb="6" eb="7">
      <t>イッ</t>
    </rPh>
    <rPh sb="8" eb="9">
      <t>ハン</t>
    </rPh>
    <rPh sb="10" eb="11">
      <t>ショウ</t>
    </rPh>
    <rPh sb="12" eb="13">
      <t>モトム</t>
    </rPh>
    <rPh sb="14" eb="15">
      <t>ショ</t>
    </rPh>
    <rPh sb="18" eb="19">
      <t>ヒカ</t>
    </rPh>
    <phoneticPr fontId="1"/>
  </si>
  <si>
    <t>軽油</t>
    <rPh sb="0" eb="2">
      <t>ケイユ</t>
    </rPh>
    <phoneticPr fontId="2"/>
  </si>
  <si>
    <t>材料</t>
    <rPh sb="0" eb="2">
      <t>ザイリョウ</t>
    </rPh>
    <phoneticPr fontId="2"/>
  </si>
  <si>
    <t>テスト工事</t>
    <rPh sb="3" eb="5">
      <t>コウジ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</si>
  <si>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</si>
  <si>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数量と単価を入力すると自動計算します</t>
    <rPh sb="0" eb="2">
      <t>スウリョウ</t>
    </rPh>
    <rPh sb="3" eb="5">
      <t>タンカ</t>
    </rPh>
    <rPh sb="6" eb="8">
      <t>ニュウリョク</t>
    </rPh>
    <rPh sb="11" eb="13">
      <t>ジドウ</t>
    </rPh>
    <rPh sb="13" eb="15">
      <t>ケイサン</t>
    </rPh>
    <phoneticPr fontId="1"/>
  </si>
  <si>
    <t>%</t>
    <phoneticPr fontId="2"/>
  </si>
  <si>
    <t>個</t>
    <rPh sb="0" eb="1">
      <t>コ</t>
    </rPh>
    <phoneticPr fontId="2"/>
  </si>
  <si>
    <t>左記のように、軽油税・印紙税といった不課税取引を別個に集計したり</t>
    <rPh sb="0" eb="2">
      <t>サキ</t>
    </rPh>
    <rPh sb="7" eb="9">
      <t>ケイユ</t>
    </rPh>
    <rPh sb="9" eb="10">
      <t>ゼイ</t>
    </rPh>
    <rPh sb="11" eb="14">
      <t>インシゼイ</t>
    </rPh>
    <rPh sb="18" eb="21">
      <t>フカゼイ</t>
    </rPh>
    <rPh sb="21" eb="23">
      <t>トリヒキ</t>
    </rPh>
    <rPh sb="24" eb="26">
      <t>ベッコ</t>
    </rPh>
    <rPh sb="27" eb="29">
      <t>シュウケイ</t>
    </rPh>
    <phoneticPr fontId="2"/>
  </si>
  <si>
    <t>8％と10％の消費税ごとに小計を分ける運用も可能です</t>
    <rPh sb="7" eb="10">
      <t>ショウヒゼイ</t>
    </rPh>
    <rPh sb="13" eb="15">
      <t>ショウケイ</t>
    </rPh>
    <rPh sb="16" eb="17">
      <t>ワ</t>
    </rPh>
    <rPh sb="19" eb="21">
      <t>ウンヨウ</t>
    </rPh>
    <rPh sb="22" eb="24">
      <t>カノウ</t>
    </rPh>
    <phoneticPr fontId="2"/>
  </si>
  <si>
    <t>集計行を増やす場合は「合計（G42）」の関数を適宜ご変更するか手計算してご入力ください。</t>
    <rPh sb="0" eb="2">
      <t>シュウケイ</t>
    </rPh>
    <rPh sb="2" eb="3">
      <t>ギョウ</t>
    </rPh>
    <rPh sb="4" eb="5">
      <t>フ</t>
    </rPh>
    <rPh sb="7" eb="9">
      <t>バアイ</t>
    </rPh>
    <rPh sb="11" eb="13">
      <t>ゴウケイ</t>
    </rPh>
    <rPh sb="20" eb="22">
      <t>カンスウ</t>
    </rPh>
    <rPh sb="23" eb="25">
      <t>テキギ</t>
    </rPh>
    <rPh sb="26" eb="28">
      <t>ヘンコウ</t>
    </rPh>
    <rPh sb="31" eb="32">
      <t>テ</t>
    </rPh>
    <rPh sb="32" eb="34">
      <t>ケイサン</t>
    </rPh>
    <rPh sb="37" eb="39">
      <t>ニュウリョク</t>
    </rPh>
    <phoneticPr fontId="2"/>
  </si>
  <si>
    <t>8％と10％の消費税ごとに小計を分ける運用も可能です(入力（例）を参照）</t>
    <rPh sb="7" eb="10">
      <t>ショウヒゼイ</t>
    </rPh>
    <rPh sb="13" eb="15">
      <t>ショウケイ</t>
    </rPh>
    <rPh sb="16" eb="17">
      <t>ワ</t>
    </rPh>
    <rPh sb="19" eb="21">
      <t>ウンヨウ</t>
    </rPh>
    <rPh sb="22" eb="24">
      <t>カノウ</t>
    </rPh>
    <rPh sb="27" eb="29">
      <t>ニュウリョク</t>
    </rPh>
    <rPh sb="30" eb="31">
      <t>レイ</t>
    </rPh>
    <rPh sb="33" eb="35">
      <t>サンショウ</t>
    </rPh>
    <phoneticPr fontId="2"/>
  </si>
  <si>
    <t>kg</t>
    <phoneticPr fontId="1"/>
  </si>
  <si>
    <t>軽油税・印紙税といった不課税取引を別個に集計したり</t>
    <phoneticPr fontId="2"/>
  </si>
  <si>
    <t>材料6120</t>
    <rPh sb="0" eb="2">
      <t>ザイリョウ</t>
    </rPh>
    <phoneticPr fontId="1"/>
  </si>
  <si>
    <t>外労6220</t>
    <rPh sb="0" eb="1">
      <t>ガイ</t>
    </rPh>
    <rPh sb="1" eb="2">
      <t>ロウ</t>
    </rPh>
    <phoneticPr fontId="1"/>
  </si>
  <si>
    <t>外注6310</t>
    <rPh sb="0" eb="2">
      <t>ガイチュウ</t>
    </rPh>
    <phoneticPr fontId="1"/>
  </si>
  <si>
    <t>動力6740 7122</t>
    <rPh sb="0" eb="2">
      <t>ドウリョク</t>
    </rPh>
    <phoneticPr fontId="1"/>
  </si>
  <si>
    <t>調査6524 7131</t>
    <rPh sb="0" eb="2">
      <t>チョウサ</t>
    </rPh>
    <phoneticPr fontId="1"/>
  </si>
  <si>
    <t>福利6440 7118</t>
    <rPh sb="0" eb="2">
      <t>フクリ</t>
    </rPh>
    <phoneticPr fontId="1"/>
  </si>
  <si>
    <t>事務6511 7120</t>
    <rPh sb="0" eb="2">
      <t>ジム</t>
    </rPh>
    <phoneticPr fontId="1"/>
  </si>
  <si>
    <t>賄費6630 7138</t>
    <rPh sb="0" eb="1">
      <t>マカナイ</t>
    </rPh>
    <rPh sb="1" eb="2">
      <t>ヒ</t>
    </rPh>
    <phoneticPr fontId="1"/>
  </si>
  <si>
    <t>工具6526</t>
    <rPh sb="0" eb="2">
      <t>コウグ</t>
    </rPh>
    <phoneticPr fontId="1"/>
  </si>
  <si>
    <t>運賃6523 7134</t>
    <rPh sb="0" eb="2">
      <t>ウンチン</t>
    </rPh>
    <phoneticPr fontId="1"/>
  </si>
  <si>
    <t>消耗6512 7129</t>
    <rPh sb="0" eb="2">
      <t>ショウモウ</t>
    </rPh>
    <phoneticPr fontId="1"/>
  </si>
  <si>
    <t>修繕6750 7119</t>
    <rPh sb="0" eb="2">
      <t>シュウゼン</t>
    </rPh>
    <phoneticPr fontId="1"/>
  </si>
  <si>
    <t>代表取締役社長　菅原　博之</t>
    <rPh sb="0" eb="2">
      <t>ダイヒョウ</t>
    </rPh>
    <rPh sb="2" eb="5">
      <t>トリシマリヤク</t>
    </rPh>
    <rPh sb="5" eb="7">
      <t>シャチョウ</t>
    </rPh>
    <rPh sb="8" eb="10">
      <t>スガワラ</t>
    </rPh>
    <rPh sb="11" eb="13">
      <t>ヒロユキ</t>
    </rPh>
    <phoneticPr fontId="1"/>
  </si>
  <si>
    <t>登録番号</t>
    <rPh sb="0" eb="4">
      <t>トウロクバンゴウ</t>
    </rPh>
    <phoneticPr fontId="1"/>
  </si>
  <si>
    <t>T1234123456789</t>
    <phoneticPr fontId="1"/>
  </si>
  <si>
    <t>←インボイス制度適格請求書発行業者登録番号</t>
    <rPh sb="6" eb="8">
      <t>セイド</t>
    </rPh>
    <rPh sb="8" eb="13">
      <t>テキカクセイキュウショ</t>
    </rPh>
    <rPh sb="13" eb="15">
      <t>ハッコウ</t>
    </rPh>
    <rPh sb="15" eb="17">
      <t>ギョウシャ</t>
    </rPh>
    <rPh sb="17" eb="21">
      <t>トウロクバンゴウ</t>
    </rPh>
    <phoneticPr fontId="2"/>
  </si>
  <si>
    <t>←インボイス制度適格請求書発行業者登録番号</t>
    <phoneticPr fontId="1"/>
  </si>
  <si>
    <t>登 録 番 号：</t>
    <rPh sb="0" eb="1">
      <t>ノボル</t>
    </rPh>
    <rPh sb="2" eb="3">
      <t>ロク</t>
    </rPh>
    <rPh sb="4" eb="5">
      <t>バン</t>
    </rPh>
    <rPh sb="6" eb="7">
      <t>ゴウ</t>
    </rPh>
    <phoneticPr fontId="1"/>
  </si>
  <si>
    <t>％</t>
    <phoneticPr fontId="1"/>
  </si>
  <si>
    <t>10234</t>
    <phoneticPr fontId="2"/>
  </si>
  <si>
    <t>T4400001008031</t>
    <phoneticPr fontId="1"/>
  </si>
  <si>
    <t>課税対象額　小計</t>
    <phoneticPr fontId="2"/>
  </si>
  <si>
    <t>お弁当※</t>
    <rPh sb="1" eb="3">
      <t>ベントウ</t>
    </rPh>
    <phoneticPr fontId="2"/>
  </si>
  <si>
    <t>課税対象額　小計※</t>
    <rPh sb="0" eb="2">
      <t>カゼイ</t>
    </rPh>
    <rPh sb="2" eb="4">
      <t>タイショウ</t>
    </rPh>
    <rPh sb="4" eb="5">
      <t>ガク</t>
    </rPh>
    <rPh sb="6" eb="8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</si>
</sst>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_ * #,##0_ ;_ * \-#,##0_ ;_ * &quot;&quot;_ ;_ @_ "/>
    <numFmt numFmtId="178" formatCode="yyyy&quot;年&quot;m&quot;月&quot;d&quot;日&quot;;@"/>
    <numFmt numFmtId="179" formatCode="#,##0_ ;[Red]\-#,##0\ 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3" tint="0.39997558519241921"/>
      <name val="ＭＳ 明朝"/>
      <family val="1"/>
      <charset val="128"/>
    </font>
    <font>
      <sz val="8"/>
      <color theme="3" tint="0.3999755851924192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3" tint="0.3999755851924192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3" tint="0.3999755851924192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aj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i/>
      <sz val="12"/>
      <color theme="1"/>
      <name val="ＭＳ Ｐゴシック"/>
      <family val="3"/>
      <charset val="128"/>
      <scheme val="minor"/>
    </font>
    <font>
      <u val="double"/>
      <sz val="18"/>
      <color theme="3" tint="0.39997558519241921"/>
      <name val="ＭＳ 明朝"/>
      <family val="1"/>
      <charset val="128"/>
    </font>
    <font>
      <sz val="18"/>
      <color theme="3" tint="0.39997558519241921"/>
      <name val="ＭＳ 明朝"/>
      <family val="1"/>
      <charset val="128"/>
    </font>
    <font>
      <sz val="12"/>
      <color theme="3" tint="0.39997558519241921"/>
      <name val="ＭＳ 明朝"/>
      <family val="1"/>
      <charset val="128"/>
    </font>
    <font>
      <u val="double"/>
      <sz val="22"/>
      <color theme="3" tint="0.39997558519241921"/>
      <name val="ＭＳ 明朝"/>
      <family val="1"/>
      <charset val="128"/>
    </font>
    <font>
      <b/>
      <sz val="16"/>
      <color theme="3" tint="0.39997558519241921"/>
      <name val="ＭＳ 明朝"/>
      <family val="1"/>
      <charset val="128"/>
    </font>
    <font>
      <b/>
      <u val="double"/>
      <sz val="22"/>
      <color theme="3" tint="0.3999755851924192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i/>
      <sz val="12"/>
      <color theme="1"/>
      <name val="ＭＳ Ｐゴシック"/>
      <family val="3"/>
      <charset val="128"/>
    </font>
    <font>
      <i/>
      <sz val="12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79247413556324"/>
      </left>
      <right style="thin">
        <color theme="3" tint="0.39979247413556324"/>
      </right>
      <top/>
      <bottom style="thin">
        <color theme="3" tint="0.39979247413556324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1454817346722"/>
      </left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dotted">
        <color theme="3" tint="0.39988402966399123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dotted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 style="dotted">
        <color theme="3" tint="0.39988402966399123"/>
      </left>
      <right/>
      <top/>
      <bottom style="thin">
        <color theme="3" tint="0.39991454817346722"/>
      </bottom>
      <diagonal/>
    </border>
    <border>
      <left/>
      <right style="dotted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/>
      <top style="thin">
        <color theme="3" tint="0.39994506668294322"/>
      </top>
      <bottom style="thin">
        <color theme="3" tint="0.39985351115451523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5351115451523"/>
      </bottom>
      <diagonal/>
    </border>
    <border>
      <left/>
      <right/>
      <top/>
      <bottom style="thin">
        <color theme="3" tint="0.39985351115451523"/>
      </bottom>
      <diagonal/>
    </border>
    <border>
      <left/>
      <right style="dotted">
        <color theme="3" tint="0.39988402966399123"/>
      </right>
      <top/>
      <bottom style="thin">
        <color theme="3" tint="0.39985351115451523"/>
      </bottom>
      <diagonal/>
    </border>
    <border>
      <left style="dotted">
        <color theme="3" tint="0.39988402966399123"/>
      </left>
      <right/>
      <top style="thin">
        <color theme="3" tint="0.39991454817346722"/>
      </top>
      <bottom style="thin">
        <color theme="3" tint="0.39985351115451523"/>
      </bottom>
      <diagonal/>
    </border>
    <border>
      <left/>
      <right style="dotted">
        <color theme="3" tint="0.39988402966399123"/>
      </right>
      <top style="thin">
        <color theme="3" tint="0.39991454817346722"/>
      </top>
      <bottom style="thin">
        <color theme="3" tint="0.39985351115451523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 style="thin">
        <color theme="3" tint="0.39985351115451523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85351115451523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7558519241921"/>
      </right>
      <top/>
      <bottom/>
      <diagonal/>
    </border>
    <border>
      <left/>
      <right/>
      <top style="thin">
        <color theme="3" tint="0.39994506668294322"/>
      </top>
      <bottom style="thin">
        <color theme="3" tint="0.39985351115451523"/>
      </bottom>
      <diagonal/>
    </border>
    <border>
      <left style="thin">
        <color theme="3" tint="0.39994506668294322"/>
      </left>
      <right style="dotted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/>
      <right/>
      <top/>
      <bottom style="dotted">
        <color theme="3" tint="0.39994506668294322"/>
      </bottom>
      <diagonal/>
    </border>
    <border>
      <left/>
      <right/>
      <top style="dotted">
        <color theme="3" tint="0.39994506668294322"/>
      </top>
      <bottom/>
      <diagonal/>
    </border>
    <border>
      <left/>
      <right style="thin">
        <color theme="3" tint="0.39991454817346722"/>
      </right>
      <top/>
      <bottom/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/>
      <right/>
      <top/>
      <bottom style="dotted">
        <color theme="3" tint="0.39991454817346722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5351115451523"/>
      </bottom>
      <diagonal/>
    </border>
    <border>
      <left style="thin">
        <color theme="3" tint="0.39988402966399123"/>
      </left>
      <right/>
      <top/>
      <bottom/>
      <diagonal/>
    </border>
    <border>
      <left style="thin">
        <color theme="3" tint="0.39988402966399123"/>
      </left>
      <right/>
      <top/>
      <bottom style="thin">
        <color theme="3" tint="0.39985351115451523"/>
      </bottom>
      <diagonal/>
    </border>
    <border>
      <left style="thin">
        <color theme="3" tint="0.39988402966399123"/>
      </left>
      <right/>
      <top style="thin">
        <color theme="3" tint="0.39985351115451523"/>
      </top>
      <bottom/>
      <diagonal/>
    </border>
    <border>
      <left style="thin">
        <color theme="3" tint="0.39982299264503923"/>
      </left>
      <right/>
      <top style="thin">
        <color theme="3" tint="0.39982299264503923"/>
      </top>
      <bottom style="thin">
        <color theme="3" tint="0.39982299264503923"/>
      </bottom>
      <diagonal/>
    </border>
    <border>
      <left/>
      <right style="dotted">
        <color theme="3" tint="0.39988402966399123"/>
      </right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82299264503923"/>
      </left>
      <right/>
      <top style="thin">
        <color theme="3" tint="0.39985351115451523"/>
      </top>
      <bottom style="thin">
        <color theme="3" tint="0.39982299264503923"/>
      </bottom>
      <diagonal/>
    </border>
    <border>
      <left/>
      <right style="dotted">
        <color theme="3" tint="0.39988402966399123"/>
      </right>
      <top style="thin">
        <color theme="3" tint="0.39985351115451523"/>
      </top>
      <bottom style="thin">
        <color theme="3" tint="0.39982299264503923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 style="thin">
        <color theme="3" tint="0.39985351115451523"/>
      </bottom>
      <diagonal/>
    </border>
    <border>
      <left/>
      <right style="dotted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dotted">
        <color theme="3" tint="0.399945066682943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 style="thin">
        <color theme="3" tint="0.39988402966399123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7558519241921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7558519241921"/>
      </bottom>
      <diagonal/>
    </border>
    <border>
      <left/>
      <right/>
      <top style="thin">
        <color theme="3" tint="0.39991454817346722"/>
      </top>
      <bottom style="thin">
        <color theme="3" tint="0.39997558519241921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39991454817346722"/>
      </left>
      <right style="dotted">
        <color theme="3" tint="0.39991454817346722"/>
      </right>
      <top style="thin">
        <color theme="3" tint="0.39994506668294322"/>
      </top>
      <bottom style="dotted">
        <color theme="3" tint="0.39991454817346722"/>
      </bottom>
      <diagonal/>
    </border>
    <border>
      <left style="dotted">
        <color theme="3" tint="0.39991454817346722"/>
      </left>
      <right style="dotted">
        <color theme="3" tint="0.39991454817346722"/>
      </right>
      <top style="thin">
        <color theme="3" tint="0.39994506668294322"/>
      </top>
      <bottom style="dotted">
        <color theme="3" tint="0.39991454817346722"/>
      </bottom>
      <diagonal/>
    </border>
    <border>
      <left style="dotted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dotted">
        <color theme="3" tint="0.39991454817346722"/>
      </bottom>
      <diagonal/>
    </border>
    <border>
      <left style="thin">
        <color theme="3" tint="0.39991454817346722"/>
      </left>
      <right style="dotted">
        <color theme="3" tint="0.39991454817346722"/>
      </right>
      <top style="dotted">
        <color theme="3" tint="0.39991454817346722"/>
      </top>
      <bottom style="dotted">
        <color theme="3" tint="0.39991454817346722"/>
      </bottom>
      <diagonal/>
    </border>
    <border>
      <left style="dotted">
        <color theme="3" tint="0.39991454817346722"/>
      </left>
      <right style="dotted">
        <color theme="3" tint="0.39991454817346722"/>
      </right>
      <top style="dotted">
        <color theme="3" tint="0.39991454817346722"/>
      </top>
      <bottom style="dotted">
        <color theme="3" tint="0.39991454817346722"/>
      </bottom>
      <diagonal/>
    </border>
    <border>
      <left style="dotted">
        <color theme="3" tint="0.39991454817346722"/>
      </left>
      <right style="thin">
        <color theme="3" tint="0.39991454817346722"/>
      </right>
      <top style="dotted">
        <color theme="3" tint="0.39991454817346722"/>
      </top>
      <bottom style="dotted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88402966399123"/>
      </bottom>
      <diagonal/>
    </border>
    <border>
      <left/>
      <right/>
      <top style="thin">
        <color theme="3" tint="0.39994506668294322"/>
      </top>
      <bottom style="thin">
        <color theme="3" tint="0.39988402966399123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 style="thin">
        <color theme="3" tint="0.39988402966399123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85351115451523"/>
      </bottom>
      <diagonal/>
    </border>
    <border>
      <left style="thin">
        <color theme="3" tint="0.39991454817346722"/>
      </left>
      <right/>
      <top/>
      <bottom style="thin">
        <color theme="3" tint="0.39988402966399123"/>
      </bottom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85351115451523"/>
      </bottom>
      <diagonal/>
    </border>
    <border>
      <left style="thin">
        <color theme="3" tint="0.39991454817346722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thin">
        <color theme="3" tint="0.39985351115451523"/>
      </bottom>
      <diagonal/>
    </border>
    <border>
      <left/>
      <right style="thin">
        <color theme="3" tint="0.39994506668294322"/>
      </right>
      <top style="thin">
        <color theme="3" tint="0.39985351115451523"/>
      </top>
      <bottom/>
      <diagonal/>
    </border>
    <border>
      <left/>
      <right style="thin">
        <color theme="3" tint="0.39994506668294322"/>
      </right>
      <top/>
      <bottom style="thin">
        <color theme="3" tint="0.39985351115451523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85351115451523"/>
      </top>
      <bottom/>
      <diagonal/>
    </border>
    <border>
      <left style="thin">
        <color theme="3" tint="0.39994506668294322"/>
      </left>
      <right/>
      <top/>
      <bottom style="thin">
        <color theme="3" tint="0.39985351115451523"/>
      </bottom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91454817346722"/>
      </bottom>
      <diagonal/>
    </border>
    <border>
      <left/>
      <right/>
      <top style="thin">
        <color theme="3" tint="0.39988402966399123"/>
      </top>
      <bottom style="thin">
        <color theme="3" tint="0.3999145481734672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88402966399123"/>
      </top>
      <bottom style="thin">
        <color theme="3" tint="0.3999755851924192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dotted">
        <color theme="3" tint="0.39991454817346722"/>
      </right>
      <top style="thin">
        <color theme="3" tint="0.39994506668294322"/>
      </top>
      <bottom style="dotted">
        <color theme="3" tint="0.39991454817346722"/>
      </bottom>
      <diagonal/>
    </border>
    <border>
      <left style="dotted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dotted">
        <color theme="3" tint="0.39991454817346722"/>
      </bottom>
      <diagonal/>
    </border>
    <border>
      <left style="thin">
        <color theme="3" tint="0.39994506668294322"/>
      </left>
      <right style="dotted">
        <color theme="3" tint="0.39991454817346722"/>
      </right>
      <top style="dotted">
        <color theme="3" tint="0.39991454817346722"/>
      </top>
      <bottom style="dotted">
        <color theme="3" tint="0.39991454817346722"/>
      </bottom>
      <diagonal/>
    </border>
    <border>
      <left style="dotted">
        <color theme="3" tint="0.39991454817346722"/>
      </left>
      <right style="thin">
        <color theme="3" tint="0.39994506668294322"/>
      </right>
      <top style="dotted">
        <color theme="3" tint="0.39991454817346722"/>
      </top>
      <bottom style="dotted">
        <color theme="3" tint="0.39991454817346722"/>
      </bottom>
      <diagonal/>
    </border>
    <border>
      <left style="thin">
        <color theme="3" tint="0.39994506668294322"/>
      </left>
      <right style="dotted">
        <color theme="3" tint="0.39991454817346722"/>
      </right>
      <top style="dotted">
        <color theme="3" tint="0.39991454817346722"/>
      </top>
      <bottom style="thin">
        <color theme="3" tint="0.39994506668294322"/>
      </bottom>
      <diagonal/>
    </border>
    <border>
      <left style="dotted">
        <color theme="3" tint="0.39991454817346722"/>
      </left>
      <right style="dotted">
        <color theme="3" tint="0.39991454817346722"/>
      </right>
      <top style="dotted">
        <color theme="3" tint="0.39991454817346722"/>
      </top>
      <bottom style="thin">
        <color theme="3" tint="0.39994506668294322"/>
      </bottom>
      <diagonal/>
    </border>
    <border>
      <left style="dotted">
        <color theme="3" tint="0.39991454817346722"/>
      </left>
      <right style="thin">
        <color theme="3" tint="0.39994506668294322"/>
      </right>
      <top style="dotted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 style="dotted">
        <color theme="3" tint="0.39991454817346722"/>
      </right>
      <top style="dotted">
        <color theme="3" tint="0.39991454817346722"/>
      </top>
      <bottom style="thin">
        <color theme="3" tint="0.39994506668294322"/>
      </bottom>
      <diagonal/>
    </border>
    <border>
      <left style="dotted">
        <color theme="3" tint="0.39991454817346722"/>
      </left>
      <right style="thin">
        <color theme="3" tint="0.39991454817346722"/>
      </right>
      <top style="dotted">
        <color theme="3" tint="0.39991454817346722"/>
      </top>
      <bottom style="thin">
        <color theme="3" tint="0.3999450666829432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38" fontId="3" fillId="2" borderId="5" xfId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37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8" fillId="0" borderId="41" xfId="0" applyFont="1" applyBorder="1">
      <alignment vertical="center"/>
    </xf>
    <xf numFmtId="0" fontId="0" fillId="3" borderId="6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38" fontId="3" fillId="3" borderId="9" xfId="1" applyFill="1" applyBorder="1" applyProtection="1">
      <alignment vertical="center"/>
      <protection locked="0"/>
    </xf>
    <xf numFmtId="0" fontId="10" fillId="0" borderId="36" xfId="0" applyFont="1" applyBorder="1" applyAlignment="1"/>
    <xf numFmtId="0" fontId="9" fillId="0" borderId="44" xfId="0" applyFont="1" applyBorder="1" applyAlignment="1"/>
    <xf numFmtId="0" fontId="7" fillId="0" borderId="0" xfId="0" applyFont="1">
      <alignment vertical="center"/>
    </xf>
    <xf numFmtId="0" fontId="9" fillId="0" borderId="0" xfId="0" applyFont="1" applyAlignment="1"/>
    <xf numFmtId="0" fontId="7" fillId="0" borderId="0" xfId="0" applyFont="1" applyAlignment="1">
      <alignment horizontal="left" vertical="top"/>
    </xf>
    <xf numFmtId="0" fontId="11" fillId="0" borderId="0" xfId="0" applyFont="1" applyAlignment="1"/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6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3" fillId="3" borderId="9" xfId="1" applyFill="1" applyBorder="1">
      <alignment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10" xfId="0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177" fontId="0" fillId="0" borderId="45" xfId="0" applyNumberFormat="1" applyBorder="1">
      <alignment vertical="center"/>
    </xf>
    <xf numFmtId="177" fontId="9" fillId="0" borderId="0" xfId="0" applyNumberFormat="1" applyFont="1">
      <alignment vertical="center"/>
    </xf>
    <xf numFmtId="177" fontId="5" fillId="0" borderId="46" xfId="0" applyNumberFormat="1" applyFont="1" applyBorder="1">
      <alignment vertical="center"/>
    </xf>
    <xf numFmtId="177" fontId="9" fillId="0" borderId="41" xfId="0" applyNumberFormat="1" applyFont="1" applyBorder="1">
      <alignment vertical="center"/>
    </xf>
    <xf numFmtId="177" fontId="12" fillId="0" borderId="36" xfId="0" applyNumberFormat="1" applyFont="1" applyBorder="1" applyAlignment="1"/>
    <xf numFmtId="177" fontId="9" fillId="0" borderId="42" xfId="0" applyNumberFormat="1" applyFont="1" applyBorder="1">
      <alignment vertical="center"/>
    </xf>
    <xf numFmtId="177" fontId="5" fillId="0" borderId="43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177" fontId="8" fillId="0" borderId="41" xfId="0" applyNumberFormat="1" applyFont="1" applyBorder="1">
      <alignment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0" fillId="3" borderId="17" xfId="0" applyFill="1" applyBorder="1" applyProtection="1">
      <alignment vertical="center"/>
      <protection locked="0"/>
    </xf>
    <xf numFmtId="0" fontId="0" fillId="3" borderId="18" xfId="0" applyFill="1" applyBorder="1" applyProtection="1">
      <alignment vertical="center"/>
      <protection locked="0"/>
    </xf>
    <xf numFmtId="49" fontId="0" fillId="3" borderId="19" xfId="0" applyNumberFormat="1" applyFill="1" applyBorder="1" applyProtection="1">
      <alignment vertical="center"/>
      <protection locked="0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49" fontId="0" fillId="3" borderId="18" xfId="0" applyNumberFormat="1" applyFill="1" applyBorder="1">
      <alignment vertical="center"/>
    </xf>
    <xf numFmtId="49" fontId="0" fillId="3" borderId="20" xfId="0" applyNumberForma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60" xfId="0" applyFont="1" applyBorder="1">
      <alignment vertical="center"/>
    </xf>
    <xf numFmtId="0" fontId="9" fillId="0" borderId="42" xfId="0" applyFont="1" applyBorder="1" applyAlignment="1"/>
    <xf numFmtId="0" fontId="6" fillId="0" borderId="62" xfId="0" applyFont="1" applyBorder="1">
      <alignment vertical="center"/>
    </xf>
    <xf numFmtId="0" fontId="7" fillId="0" borderId="64" xfId="0" applyFont="1" applyBorder="1" applyAlignment="1">
      <alignment horizontal="left" vertical="top"/>
    </xf>
    <xf numFmtId="0" fontId="7" fillId="0" borderId="57" xfId="0" applyFont="1" applyBorder="1" applyAlignment="1"/>
    <xf numFmtId="0" fontId="7" fillId="0" borderId="65" xfId="0" applyFont="1" applyBorder="1" applyAlignment="1">
      <alignment horizontal="left" vertical="top"/>
    </xf>
    <xf numFmtId="0" fontId="7" fillId="0" borderId="66" xfId="0" applyFont="1" applyBorder="1" applyAlignment="1">
      <alignment horizontal="right"/>
    </xf>
    <xf numFmtId="0" fontId="7" fillId="0" borderId="67" xfId="0" applyFont="1" applyBorder="1" applyAlignment="1">
      <alignment horizontal="left" vertical="top"/>
    </xf>
    <xf numFmtId="0" fontId="7" fillId="0" borderId="68" xfId="0" applyFont="1" applyBorder="1" applyAlignment="1">
      <alignment horizontal="right"/>
    </xf>
    <xf numFmtId="177" fontId="6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/>
    </xf>
    <xf numFmtId="177" fontId="0" fillId="0" borderId="105" xfId="0" applyNumberFormat="1" applyBorder="1">
      <alignment vertical="center"/>
    </xf>
    <xf numFmtId="177" fontId="5" fillId="0" borderId="105" xfId="0" applyNumberFormat="1" applyFont="1" applyBorder="1">
      <alignment vertical="center"/>
    </xf>
    <xf numFmtId="0" fontId="9" fillId="0" borderId="107" xfId="0" applyFont="1" applyBorder="1" applyAlignment="1"/>
    <xf numFmtId="176" fontId="0" fillId="0" borderId="0" xfId="0" applyNumberForma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77" fontId="5" fillId="0" borderId="45" xfId="0" applyNumberFormat="1" applyFont="1" applyBorder="1">
      <alignment vertical="center"/>
    </xf>
    <xf numFmtId="0" fontId="17" fillId="0" borderId="0" xfId="0" applyFont="1">
      <alignment vertical="center"/>
    </xf>
    <xf numFmtId="177" fontId="11" fillId="0" borderId="111" xfId="0" applyNumberFormat="1" applyFont="1" applyBorder="1" applyAlignment="1">
      <alignment horizontal="center" vertical="center"/>
    </xf>
    <xf numFmtId="177" fontId="11" fillId="0" borderId="114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>
      <alignment vertical="center"/>
    </xf>
    <xf numFmtId="38" fontId="3" fillId="0" borderId="12" xfId="1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0" fillId="0" borderId="0" xfId="0" applyNumberFormat="1">
      <alignment vertical="center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6" fillId="0" borderId="80" xfId="0" applyFont="1" applyBorder="1">
      <alignment vertical="center"/>
    </xf>
    <xf numFmtId="0" fontId="6" fillId="0" borderId="78" xfId="0" applyFont="1" applyBorder="1">
      <alignment vertical="center"/>
    </xf>
    <xf numFmtId="0" fontId="6" fillId="0" borderId="79" xfId="0" applyFont="1" applyBorder="1">
      <alignment vertical="center"/>
    </xf>
    <xf numFmtId="0" fontId="9" fillId="0" borderId="63" xfId="0" applyFont="1" applyBorder="1" applyAlignment="1">
      <alignment horizontal="distributed" vertical="center"/>
    </xf>
    <xf numFmtId="178" fontId="17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25" fillId="0" borderId="41" xfId="0" applyNumberFormat="1" applyFont="1" applyBorder="1" applyAlignment="1">
      <alignment horizontal="center"/>
    </xf>
    <xf numFmtId="177" fontId="2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38" fontId="25" fillId="0" borderId="41" xfId="0" applyNumberFormat="1" applyFont="1" applyBorder="1" applyAlignment="1">
      <alignment horizontal="center"/>
    </xf>
    <xf numFmtId="0" fontId="8" fillId="0" borderId="0" xfId="0" applyFont="1">
      <alignment vertical="center"/>
    </xf>
    <xf numFmtId="177" fontId="8" fillId="0" borderId="0" xfId="0" applyNumberFormat="1" applyFont="1">
      <alignment vertical="center"/>
    </xf>
    <xf numFmtId="177" fontId="12" fillId="0" borderId="44" xfId="0" applyNumberFormat="1" applyFont="1" applyBorder="1" applyAlignment="1"/>
    <xf numFmtId="177" fontId="12" fillId="0" borderId="39" xfId="0" applyNumberFormat="1" applyFont="1" applyBorder="1" applyAlignment="1"/>
    <xf numFmtId="0" fontId="7" fillId="0" borderId="131" xfId="0" applyFont="1" applyBorder="1">
      <alignment vertical="center"/>
    </xf>
    <xf numFmtId="0" fontId="6" fillId="0" borderId="132" xfId="0" applyFont="1" applyBorder="1">
      <alignment vertical="center"/>
    </xf>
    <xf numFmtId="0" fontId="6" fillId="0" borderId="100" xfId="0" applyFont="1" applyBorder="1">
      <alignment vertical="center"/>
    </xf>
    <xf numFmtId="0" fontId="7" fillId="0" borderId="133" xfId="0" applyFont="1" applyBorder="1">
      <alignment vertical="center"/>
    </xf>
    <xf numFmtId="0" fontId="7" fillId="0" borderId="137" xfId="0" applyFont="1" applyBorder="1" applyAlignment="1">
      <alignment horizontal="left" vertical="top"/>
    </xf>
    <xf numFmtId="0" fontId="7" fillId="0" borderId="138" xfId="0" applyFont="1" applyBorder="1" applyAlignment="1"/>
    <xf numFmtId="0" fontId="7" fillId="0" borderId="139" xfId="0" applyFont="1" applyBorder="1" applyAlignment="1">
      <alignment horizontal="left" vertical="top"/>
    </xf>
    <xf numFmtId="0" fontId="7" fillId="0" borderId="140" xfId="0" applyFont="1" applyBorder="1" applyAlignment="1">
      <alignment horizontal="left" vertical="top"/>
    </xf>
    <xf numFmtId="0" fontId="14" fillId="0" borderId="141" xfId="0" applyFont="1" applyBorder="1" applyAlignment="1">
      <alignment horizontal="center"/>
    </xf>
    <xf numFmtId="0" fontId="7" fillId="0" borderId="142" xfId="0" applyFont="1" applyBorder="1" applyAlignment="1">
      <alignment horizontal="left" vertical="top"/>
    </xf>
    <xf numFmtId="0" fontId="14" fillId="0" borderId="141" xfId="0" applyFont="1" applyBorder="1" applyAlignment="1"/>
    <xf numFmtId="0" fontId="28" fillId="0" borderId="141" xfId="0" applyFont="1" applyBorder="1" applyAlignment="1">
      <alignment horizontal="center"/>
    </xf>
    <xf numFmtId="0" fontId="28" fillId="0" borderId="141" xfId="0" applyFont="1" applyBorder="1" applyAlignment="1"/>
    <xf numFmtId="179" fontId="3" fillId="3" borderId="8" xfId="1" applyNumberFormat="1" applyFill="1" applyBorder="1" applyProtection="1">
      <alignment vertical="center"/>
      <protection locked="0"/>
    </xf>
    <xf numFmtId="179" fontId="0" fillId="3" borderId="8" xfId="1" applyNumberFormat="1" applyFont="1" applyFill="1" applyBorder="1" applyProtection="1">
      <alignment vertical="center"/>
      <protection locked="0"/>
    </xf>
    <xf numFmtId="38" fontId="3" fillId="3" borderId="12" xfId="1" applyFill="1" applyBorder="1">
      <alignment vertical="center"/>
    </xf>
    <xf numFmtId="38" fontId="3" fillId="3" borderId="15" xfId="1" applyFill="1" applyBorder="1">
      <alignment vertical="center"/>
    </xf>
    <xf numFmtId="0" fontId="0" fillId="3" borderId="15" xfId="0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38" fontId="3" fillId="3" borderId="12" xfId="1" applyFill="1" applyBorder="1" applyProtection="1">
      <alignment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38" fontId="3" fillId="0" borderId="0" xfId="1" applyFill="1" applyBorder="1">
      <alignment vertical="center"/>
    </xf>
    <xf numFmtId="38" fontId="3" fillId="0" borderId="146" xfId="1" applyBorder="1" applyAlignment="1" applyProtection="1">
      <alignment horizontal="right" vertical="center"/>
      <protection locked="0"/>
    </xf>
    <xf numFmtId="38" fontId="3" fillId="3" borderId="11" xfId="1" applyFill="1" applyBorder="1" applyProtection="1">
      <alignment vertical="center"/>
      <protection locked="0"/>
    </xf>
    <xf numFmtId="38" fontId="3" fillId="3" borderId="147" xfId="1" applyFill="1" applyBorder="1" applyProtection="1">
      <alignment vertical="center"/>
      <protection locked="0"/>
    </xf>
    <xf numFmtId="0" fontId="9" fillId="0" borderId="61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0" fillId="0" borderId="105" xfId="0" applyBorder="1">
      <alignment vertical="center"/>
    </xf>
    <xf numFmtId="0" fontId="5" fillId="0" borderId="41" xfId="0" applyFont="1" applyBorder="1">
      <alignment vertical="center"/>
    </xf>
    <xf numFmtId="177" fontId="11" fillId="0" borderId="149" xfId="0" applyNumberFormat="1" applyFont="1" applyBorder="1" applyAlignment="1">
      <alignment horizontal="center" vertical="center"/>
    </xf>
    <xf numFmtId="177" fontId="11" fillId="0" borderId="151" xfId="0" applyNumberFormat="1" applyFont="1" applyBorder="1" applyAlignment="1">
      <alignment horizontal="center" vertical="center"/>
    </xf>
    <xf numFmtId="0" fontId="11" fillId="0" borderId="151" xfId="0" applyFont="1" applyBorder="1" applyAlignment="1">
      <alignment horizontal="center" vertical="center"/>
    </xf>
    <xf numFmtId="0" fontId="11" fillId="0" borderId="15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1" xfId="0" applyBorder="1">
      <alignment vertical="center"/>
    </xf>
    <xf numFmtId="0" fontId="0" fillId="3" borderId="5" xfId="0" applyFill="1" applyBorder="1">
      <alignment vertical="center"/>
    </xf>
    <xf numFmtId="31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4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17" xfId="0" applyNumberForma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" borderId="16" xfId="0" applyNumberForma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0" xfId="0" applyNumberFormat="1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49" fontId="0" fillId="3" borderId="35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3" borderId="27" xfId="0" applyNumberFormat="1" applyFill="1" applyBorder="1" applyAlignment="1" applyProtection="1">
      <alignment horizontal="left" vertical="center"/>
      <protection locked="0"/>
    </xf>
    <xf numFmtId="176" fontId="0" fillId="3" borderId="17" xfId="0" applyNumberFormat="1" applyFill="1" applyBorder="1" applyAlignment="1" applyProtection="1">
      <alignment horizontal="left" vertical="center"/>
      <protection locked="0"/>
    </xf>
    <xf numFmtId="49" fontId="0" fillId="3" borderId="16" xfId="0" applyNumberFormat="1" applyFill="1" applyBorder="1" applyAlignment="1" applyProtection="1">
      <alignment horizontal="left" vertical="center"/>
      <protection locked="0"/>
    </xf>
    <xf numFmtId="49" fontId="0" fillId="3" borderId="18" xfId="0" applyNumberFormat="1" applyFill="1" applyBorder="1" applyAlignment="1" applyProtection="1">
      <alignment horizontal="left" vertical="center"/>
      <protection locked="0"/>
    </xf>
    <xf numFmtId="49" fontId="0" fillId="3" borderId="25" xfId="0" applyNumberFormat="1" applyFill="1" applyBorder="1" applyAlignment="1" applyProtection="1">
      <alignment horizontal="left" vertical="center"/>
      <protection locked="0"/>
    </xf>
    <xf numFmtId="49" fontId="0" fillId="3" borderId="20" xfId="0" applyNumberForma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9" fillId="0" borderId="107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177" fontId="12" fillId="0" borderId="119" xfId="0" applyNumberFormat="1" applyFont="1" applyBorder="1" applyAlignment="1">
      <alignment horizontal="left"/>
    </xf>
    <xf numFmtId="177" fontId="12" fillId="0" borderId="124" xfId="0" applyNumberFormat="1" applyFont="1" applyBorder="1" applyAlignment="1">
      <alignment horizontal="left"/>
    </xf>
    <xf numFmtId="177" fontId="12" fillId="0" borderId="120" xfId="0" applyNumberFormat="1" applyFont="1" applyBorder="1" applyAlignment="1">
      <alignment horizontal="left"/>
    </xf>
    <xf numFmtId="0" fontId="11" fillId="0" borderId="119" xfId="0" applyFont="1" applyBorder="1" applyAlignment="1">
      <alignment horizontal="center"/>
    </xf>
    <xf numFmtId="0" fontId="11" fillId="0" borderId="124" xfId="0" applyFont="1" applyBorder="1" applyAlignment="1">
      <alignment horizontal="center"/>
    </xf>
    <xf numFmtId="0" fontId="11" fillId="0" borderId="120" xfId="0" applyFont="1" applyBorder="1" applyAlignment="1">
      <alignment horizontal="center"/>
    </xf>
    <xf numFmtId="0" fontId="11" fillId="0" borderId="121" xfId="0" applyFont="1" applyBorder="1" applyAlignment="1">
      <alignment horizontal="center"/>
    </xf>
    <xf numFmtId="0" fontId="11" fillId="0" borderId="122" xfId="0" applyFont="1" applyBorder="1" applyAlignment="1">
      <alignment horizontal="center"/>
    </xf>
    <xf numFmtId="0" fontId="11" fillId="0" borderId="123" xfId="0" applyFont="1" applyBorder="1" applyAlignment="1">
      <alignment horizontal="center"/>
    </xf>
    <xf numFmtId="3" fontId="12" fillId="0" borderId="119" xfId="1" applyNumberFormat="1" applyFont="1" applyBorder="1" applyAlignment="1">
      <alignment horizontal="right"/>
    </xf>
    <xf numFmtId="3" fontId="12" fillId="0" borderId="120" xfId="1" applyNumberFormat="1" applyFont="1" applyBorder="1" applyAlignment="1">
      <alignment horizontal="right"/>
    </xf>
    <xf numFmtId="177" fontId="12" fillId="0" borderId="119" xfId="1" applyNumberFormat="1" applyFont="1" applyBorder="1" applyAlignment="1">
      <alignment horizontal="center"/>
    </xf>
    <xf numFmtId="177" fontId="12" fillId="0" borderId="120" xfId="1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77" fontId="12" fillId="0" borderId="36" xfId="0" applyNumberFormat="1" applyFont="1" applyBorder="1" applyAlignment="1">
      <alignment horizontal="center"/>
    </xf>
    <xf numFmtId="49" fontId="12" fillId="0" borderId="119" xfId="1" applyNumberFormat="1" applyFont="1" applyBorder="1" applyAlignment="1">
      <alignment horizontal="center"/>
    </xf>
    <xf numFmtId="49" fontId="12" fillId="0" borderId="120" xfId="1" applyNumberFormat="1" applyFont="1" applyBorder="1" applyAlignment="1">
      <alignment horizontal="center"/>
    </xf>
    <xf numFmtId="38" fontId="12" fillId="0" borderId="119" xfId="1" applyFont="1" applyBorder="1" applyAlignment="1">
      <alignment horizontal="center"/>
    </xf>
    <xf numFmtId="0" fontId="12" fillId="0" borderId="120" xfId="1" applyNumberFormat="1" applyFont="1" applyBorder="1" applyAlignment="1">
      <alignment horizontal="center"/>
    </xf>
    <xf numFmtId="177" fontId="6" fillId="0" borderId="36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 wrapText="1"/>
    </xf>
    <xf numFmtId="177" fontId="11" fillId="0" borderId="7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177" fontId="6" fillId="0" borderId="119" xfId="0" applyNumberFormat="1" applyFont="1" applyBorder="1" applyAlignment="1">
      <alignment horizontal="center" vertical="center"/>
    </xf>
    <xf numFmtId="177" fontId="6" fillId="0" borderId="124" xfId="0" applyNumberFormat="1" applyFont="1" applyBorder="1" applyAlignment="1">
      <alignment horizontal="center" vertical="center"/>
    </xf>
    <xf numFmtId="177" fontId="6" fillId="0" borderId="120" xfId="0" applyNumberFormat="1" applyFont="1" applyBorder="1" applyAlignment="1">
      <alignment horizontal="center" vertical="center"/>
    </xf>
    <xf numFmtId="177" fontId="10" fillId="0" borderId="105" xfId="0" applyNumberFormat="1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10" fillId="0" borderId="69" xfId="0" applyNumberFormat="1" applyFont="1" applyBorder="1" applyAlignment="1">
      <alignment horizontal="center" vertical="center" wrapText="1"/>
    </xf>
    <xf numFmtId="177" fontId="17" fillId="0" borderId="105" xfId="0" applyNumberFormat="1" applyFont="1" applyBorder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 wrapText="1"/>
    </xf>
    <xf numFmtId="177" fontId="17" fillId="0" borderId="69" xfId="0" applyNumberFormat="1" applyFont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/>
    </xf>
    <xf numFmtId="177" fontId="12" fillId="0" borderId="69" xfId="0" applyNumberFormat="1" applyFont="1" applyBorder="1" applyAlignment="1">
      <alignment horizontal="center" vertical="center"/>
    </xf>
    <xf numFmtId="177" fontId="9" fillId="0" borderId="112" xfId="0" applyNumberFormat="1" applyFont="1" applyBorder="1" applyAlignment="1">
      <alignment horizontal="center" vertical="center"/>
    </xf>
    <xf numFmtId="177" fontId="9" fillId="0" borderId="150" xfId="0" applyNumberFormat="1" applyFont="1" applyBorder="1" applyAlignment="1">
      <alignment horizontal="center" vertical="center"/>
    </xf>
    <xf numFmtId="177" fontId="16" fillId="0" borderId="115" xfId="0" applyNumberFormat="1" applyFont="1" applyBorder="1" applyAlignment="1">
      <alignment horizontal="center" vertical="center" wrapText="1"/>
    </xf>
    <xf numFmtId="177" fontId="16" fillId="0" borderId="152" xfId="0" applyNumberFormat="1" applyFont="1" applyBorder="1" applyAlignment="1">
      <alignment horizontal="center" vertical="center" wrapText="1"/>
    </xf>
    <xf numFmtId="177" fontId="16" fillId="0" borderId="115" xfId="0" applyNumberFormat="1" applyFont="1" applyBorder="1" applyAlignment="1">
      <alignment horizontal="center" vertical="center"/>
    </xf>
    <xf numFmtId="177" fontId="16" fillId="0" borderId="152" xfId="0" applyNumberFormat="1" applyFont="1" applyBorder="1" applyAlignment="1">
      <alignment horizontal="center" vertical="center"/>
    </xf>
    <xf numFmtId="0" fontId="9" fillId="0" borderId="100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177" fontId="12" fillId="0" borderId="36" xfId="1" applyNumberFormat="1" applyFont="1" applyBorder="1" applyAlignment="1">
      <alignment horizontal="right"/>
    </xf>
    <xf numFmtId="0" fontId="9" fillId="0" borderId="96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177" fontId="12" fillId="0" borderId="127" xfId="1" applyNumberFormat="1" applyFont="1" applyBorder="1" applyAlignment="1">
      <alignment horizontal="center"/>
    </xf>
    <xf numFmtId="177" fontId="12" fillId="0" borderId="48" xfId="1" applyNumberFormat="1" applyFont="1" applyBorder="1" applyAlignment="1">
      <alignment horizontal="center"/>
    </xf>
    <xf numFmtId="177" fontId="12" fillId="0" borderId="39" xfId="1" applyNumberFormat="1" applyFont="1" applyBorder="1" applyAlignment="1">
      <alignment horizontal="center"/>
    </xf>
    <xf numFmtId="0" fontId="9" fillId="0" borderId="98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/>
    </xf>
    <xf numFmtId="0" fontId="27" fillId="0" borderId="8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57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99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/>
    </xf>
    <xf numFmtId="0" fontId="7" fillId="0" borderId="64" xfId="0" applyFont="1" applyBorder="1" applyAlignment="1">
      <alignment horizontal="right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177" fontId="10" fillId="0" borderId="0" xfId="0" applyNumberFormat="1" applyFont="1" applyAlignment="1">
      <alignment horizontal="center" wrapText="1"/>
    </xf>
    <xf numFmtId="177" fontId="10" fillId="0" borderId="73" xfId="0" applyNumberFormat="1" applyFont="1" applyBorder="1" applyAlignment="1">
      <alignment horizontal="center" wrapText="1"/>
    </xf>
    <xf numFmtId="177" fontId="15" fillId="0" borderId="115" xfId="0" applyNumberFormat="1" applyFont="1" applyBorder="1" applyAlignment="1">
      <alignment horizontal="left" vertical="center"/>
    </xf>
    <xf numFmtId="177" fontId="16" fillId="0" borderId="116" xfId="0" applyNumberFormat="1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177" fontId="16" fillId="0" borderId="115" xfId="0" applyNumberFormat="1" applyFont="1" applyBorder="1" applyAlignment="1">
      <alignment horizontal="left" vertical="center"/>
    </xf>
    <xf numFmtId="177" fontId="16" fillId="0" borderId="116" xfId="0" applyNumberFormat="1" applyFont="1" applyBorder="1" applyAlignment="1">
      <alignment horizontal="left" vertical="center"/>
    </xf>
    <xf numFmtId="0" fontId="16" fillId="0" borderId="154" xfId="0" applyFont="1" applyBorder="1" applyAlignment="1">
      <alignment horizontal="center" vertical="center"/>
    </xf>
    <xf numFmtId="0" fontId="16" fillId="0" borderId="157" xfId="0" applyFont="1" applyBorder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 wrapText="1"/>
    </xf>
    <xf numFmtId="177" fontId="10" fillId="0" borderId="75" xfId="0" applyNumberFormat="1" applyFont="1" applyBorder="1" applyAlignment="1">
      <alignment horizontal="center" vertical="center" wrapText="1"/>
    </xf>
    <xf numFmtId="177" fontId="17" fillId="0" borderId="45" xfId="0" applyNumberFormat="1" applyFont="1" applyBorder="1" applyAlignment="1">
      <alignment horizontal="center" vertical="center" wrapText="1"/>
    </xf>
    <xf numFmtId="177" fontId="17" fillId="0" borderId="75" xfId="0" applyNumberFormat="1" applyFont="1" applyBorder="1" applyAlignment="1">
      <alignment horizontal="center" vertical="center" wrapText="1"/>
    </xf>
    <xf numFmtId="177" fontId="6" fillId="0" borderId="41" xfId="0" applyNumberFormat="1" applyFont="1" applyBorder="1" applyAlignment="1">
      <alignment horizontal="center" vertical="center"/>
    </xf>
    <xf numFmtId="177" fontId="25" fillId="0" borderId="41" xfId="0" applyNumberFormat="1" applyFont="1" applyBorder="1" applyAlignment="1">
      <alignment horizontal="center"/>
    </xf>
    <xf numFmtId="177" fontId="10" fillId="0" borderId="0" xfId="0" applyNumberFormat="1" applyFont="1" applyAlignment="1">
      <alignment horizontal="left" vertical="center"/>
    </xf>
    <xf numFmtId="177" fontId="10" fillId="0" borderId="75" xfId="0" applyNumberFormat="1" applyFont="1" applyBorder="1" applyAlignment="1">
      <alignment horizontal="left" vertical="center"/>
    </xf>
    <xf numFmtId="177" fontId="15" fillId="0" borderId="112" xfId="0" applyNumberFormat="1" applyFont="1" applyBorder="1" applyAlignment="1">
      <alignment horizontal="left" vertical="center"/>
    </xf>
    <xf numFmtId="177" fontId="9" fillId="0" borderId="113" xfId="0" applyNumberFormat="1" applyFont="1" applyBorder="1" applyAlignment="1">
      <alignment horizontal="center" vertical="center"/>
    </xf>
    <xf numFmtId="0" fontId="11" fillId="0" borderId="143" xfId="0" applyFont="1" applyBorder="1" applyAlignment="1">
      <alignment horizontal="center"/>
    </xf>
    <xf numFmtId="0" fontId="11" fillId="0" borderId="144" xfId="0" applyFont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177" fontId="6" fillId="0" borderId="71" xfId="0" applyNumberFormat="1" applyFont="1" applyBorder="1" applyAlignment="1">
      <alignment horizontal="center" vertical="center"/>
    </xf>
    <xf numFmtId="177" fontId="6" fillId="0" borderId="92" xfId="0" applyNumberFormat="1" applyFont="1" applyBorder="1" applyAlignment="1">
      <alignment horizontal="center" vertical="center"/>
    </xf>
    <xf numFmtId="177" fontId="6" fillId="0" borderId="72" xfId="0" applyNumberFormat="1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177" fontId="9" fillId="0" borderId="42" xfId="0" applyNumberFormat="1" applyFont="1" applyBorder="1" applyAlignment="1">
      <alignment horizontal="center" vertical="center"/>
    </xf>
    <xf numFmtId="177" fontId="9" fillId="0" borderId="1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35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9" fillId="0" borderId="134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/>
    </xf>
    <xf numFmtId="0" fontId="11" fillId="0" borderId="128" xfId="0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129" xfId="0" applyFont="1" applyBorder="1" applyAlignment="1">
      <alignment horizontal="center"/>
    </xf>
    <xf numFmtId="0" fontId="11" fillId="0" borderId="130" xfId="0" applyFont="1" applyBorder="1" applyAlignment="1">
      <alignment horizontal="center"/>
    </xf>
    <xf numFmtId="177" fontId="12" fillId="0" borderId="119" xfId="0" applyNumberFormat="1" applyFont="1" applyBorder="1" applyAlignment="1">
      <alignment horizontal="center"/>
    </xf>
    <xf numFmtId="177" fontId="12" fillId="0" borderId="12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7" fontId="11" fillId="0" borderId="125" xfId="0" applyNumberFormat="1" applyFont="1" applyBorder="1" applyAlignment="1">
      <alignment horizontal="center"/>
    </xf>
    <xf numFmtId="177" fontId="11" fillId="0" borderId="122" xfId="0" applyNumberFormat="1" applyFont="1" applyBorder="1" applyAlignment="1">
      <alignment horizontal="center"/>
    </xf>
    <xf numFmtId="177" fontId="11" fillId="0" borderId="126" xfId="0" applyNumberFormat="1" applyFont="1" applyBorder="1" applyAlignment="1">
      <alignment horizontal="center"/>
    </xf>
    <xf numFmtId="49" fontId="10" fillId="0" borderId="125" xfId="0" applyNumberFormat="1" applyFont="1" applyBorder="1" applyAlignment="1">
      <alignment horizontal="center"/>
    </xf>
    <xf numFmtId="49" fontId="10" fillId="0" borderId="126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3" fontId="12" fillId="0" borderId="124" xfId="1" applyNumberFormat="1" applyFont="1" applyBorder="1" applyAlignment="1">
      <alignment horizontal="right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wrapText="1"/>
    </xf>
    <xf numFmtId="49" fontId="10" fillId="0" borderId="77" xfId="0" applyNumberFormat="1" applyFont="1" applyBorder="1" applyAlignment="1">
      <alignment horizontal="center" wrapText="1"/>
    </xf>
    <xf numFmtId="0" fontId="16" fillId="0" borderId="115" xfId="1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177" fontId="12" fillId="0" borderId="44" xfId="1" applyNumberFormat="1" applyFont="1" applyBorder="1" applyAlignment="1">
      <alignment horizontal="center"/>
    </xf>
    <xf numFmtId="0" fontId="16" fillId="0" borderId="155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8" fontId="25" fillId="0" borderId="41" xfId="0" applyNumberFormat="1" applyFont="1" applyBorder="1" applyAlignment="1">
      <alignment horizontal="center"/>
    </xf>
    <xf numFmtId="0" fontId="26" fillId="0" borderId="80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106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177" fontId="12" fillId="0" borderId="41" xfId="0" applyNumberFormat="1" applyFont="1" applyBorder="1" applyAlignment="1">
      <alignment horizontal="left" vertical="center"/>
    </xf>
    <xf numFmtId="177" fontId="12" fillId="0" borderId="76" xfId="0" applyNumberFormat="1" applyFont="1" applyBorder="1" applyAlignment="1">
      <alignment horizontal="left" vertical="center"/>
    </xf>
    <xf numFmtId="177" fontId="10" fillId="0" borderId="74" xfId="0" applyNumberFormat="1" applyFont="1" applyBorder="1" applyAlignment="1">
      <alignment horizontal="center" wrapText="1"/>
    </xf>
    <xf numFmtId="177" fontId="10" fillId="0" borderId="77" xfId="0" applyNumberFormat="1" applyFont="1" applyBorder="1" applyAlignment="1">
      <alignment horizontal="center" wrapText="1"/>
    </xf>
    <xf numFmtId="177" fontId="12" fillId="0" borderId="0" xfId="0" applyNumberFormat="1" applyFont="1" applyAlignment="1">
      <alignment horizontal="left" vertical="center"/>
    </xf>
    <xf numFmtId="177" fontId="12" fillId="0" borderId="75" xfId="0" applyNumberFormat="1" applyFont="1" applyBorder="1" applyAlignment="1">
      <alignment horizontal="left" vertical="center"/>
    </xf>
    <xf numFmtId="176" fontId="12" fillId="0" borderId="119" xfId="1" applyNumberFormat="1" applyFont="1" applyBorder="1" applyAlignment="1">
      <alignment horizontal="center"/>
    </xf>
    <xf numFmtId="176" fontId="12" fillId="0" borderId="120" xfId="1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12">
    <dxf>
      <numFmt numFmtId="180" formatCode="#,##0.00_ "/>
    </dxf>
    <dxf>
      <numFmt numFmtId="180" formatCode="#,##0.00_ "/>
    </dxf>
    <dxf>
      <numFmt numFmtId="180" formatCode="#,##0.00_ "/>
    </dxf>
    <dxf>
      <numFmt numFmtId="180" formatCode="#,##0.00_ "/>
    </dxf>
    <dxf>
      <numFmt numFmtId="180" formatCode="#,##0.00_ "/>
    </dxf>
    <dxf>
      <numFmt numFmtId="180" formatCode="#,##0.00_ "/>
    </dxf>
    <dxf>
      <numFmt numFmtId="180" formatCode="#,##0.00_ "/>
    </dxf>
    <dxf>
      <numFmt numFmtId="180" formatCode="#,##0.00_ "/>
    </dxf>
    <dxf>
      <numFmt numFmtId="181" formatCode="#,##0.0_ "/>
    </dxf>
    <dxf>
      <numFmt numFmtId="181" formatCode="#,##0.0_ "/>
    </dxf>
    <dxf>
      <numFmt numFmtId="181" formatCode="#,##0.0_ "/>
    </dxf>
    <dxf>
      <numFmt numFmtId="181" formatCode="#,##0.0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58831</xdr:colOff>
      <xdr:row>21</xdr:row>
      <xdr:rowOff>39222</xdr:rowOff>
    </xdr:from>
    <xdr:to>
      <xdr:col>7</xdr:col>
      <xdr:colOff>325531</xdr:colOff>
      <xdr:row>40</xdr:row>
      <xdr:rowOff>152400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2B60B033-A0C3-41FE-92CF-E3A2F9412214}"/>
            </a:ext>
          </a:extLst>
        </xdr:cNvPr>
        <xdr:cNvSpPr/>
      </xdr:nvSpPr>
      <xdr:spPr>
        <a:xfrm>
          <a:off x="7021606" y="3296772"/>
          <a:ext cx="266700" cy="3370728"/>
        </a:xfrm>
        <a:prstGeom prst="rightBrace">
          <a:avLst>
            <a:gd name="adj1" fmla="val 8333"/>
            <a:gd name="adj2" fmla="val 4794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21</xdr:row>
      <xdr:rowOff>38100</xdr:rowOff>
    </xdr:from>
    <xdr:to>
      <xdr:col>7</xdr:col>
      <xdr:colOff>333375</xdr:colOff>
      <xdr:row>41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E374C79C-6FE1-4C1C-9948-A3A3DA0AF71F}"/>
            </a:ext>
          </a:extLst>
        </xdr:cNvPr>
        <xdr:cNvSpPr/>
      </xdr:nvSpPr>
      <xdr:spPr>
        <a:xfrm>
          <a:off x="7143750" y="3295650"/>
          <a:ext cx="266700" cy="3390900"/>
        </a:xfrm>
        <a:prstGeom prst="rightBrace">
          <a:avLst>
            <a:gd name="adj1" fmla="val 8333"/>
            <a:gd name="adj2" fmla="val 4794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67235</xdr:colOff>
          <xdr:row>95</xdr:row>
          <xdr:rowOff>67235</xdr:rowOff>
        </xdr:from>
        <xdr:to>
          <xdr:col>21</xdr:col>
          <xdr:colOff>291352</xdr:colOff>
          <xdr:row>95</xdr:row>
          <xdr:rowOff>448235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D6D1DA93-FC94-4CE5-B38F-4189FE6A048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入力シート!$H$67" spid="_x0000_s45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55441" y="21649764"/>
              <a:ext cx="1456764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67236</xdr:colOff>
          <xdr:row>143</xdr:row>
          <xdr:rowOff>67235</xdr:rowOff>
        </xdr:from>
        <xdr:to>
          <xdr:col>21</xdr:col>
          <xdr:colOff>291353</xdr:colOff>
          <xdr:row>143</xdr:row>
          <xdr:rowOff>448235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EDD61997-FBC8-458C-AEAD-E5CFD806446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入力シート!$H$67" spid="_x0000_s45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55442" y="32799617"/>
              <a:ext cx="1456764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56029</xdr:colOff>
          <xdr:row>191</xdr:row>
          <xdr:rowOff>67235</xdr:rowOff>
        </xdr:from>
        <xdr:to>
          <xdr:col>21</xdr:col>
          <xdr:colOff>280146</xdr:colOff>
          <xdr:row>191</xdr:row>
          <xdr:rowOff>448235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195187A7-BDF9-4E8C-BDC6-C346F472C0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入力シート!$H$67" spid="_x0000_s45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44235" y="43983088"/>
              <a:ext cx="1456764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showGridLines="0" workbookViewId="0"/>
  </sheetViews>
  <sheetFormatPr defaultRowHeight="13.5" x14ac:dyDescent="0.15"/>
  <cols>
    <col min="1" max="1" width="7.625" customWidth="1"/>
  </cols>
  <sheetData>
    <row r="1" spans="1:2" x14ac:dyDescent="0.15">
      <c r="A1" t="s">
        <v>69</v>
      </c>
    </row>
    <row r="4" spans="1:2" ht="20.100000000000001" customHeight="1" x14ac:dyDescent="0.15">
      <c r="A4" s="2" t="s">
        <v>65</v>
      </c>
      <c r="B4" t="s">
        <v>86</v>
      </c>
    </row>
    <row r="5" spans="1:2" ht="20.100000000000001" customHeight="1" x14ac:dyDescent="0.15">
      <c r="A5" s="2" t="s">
        <v>66</v>
      </c>
      <c r="B5" t="s">
        <v>87</v>
      </c>
    </row>
    <row r="6" spans="1:2" ht="20.100000000000001" customHeight="1" x14ac:dyDescent="0.15">
      <c r="A6" s="2" t="s">
        <v>67</v>
      </c>
      <c r="B6" t="s">
        <v>96</v>
      </c>
    </row>
    <row r="7" spans="1:2" ht="20.100000000000001" customHeight="1" x14ac:dyDescent="0.15">
      <c r="A7" s="2" t="s">
        <v>68</v>
      </c>
      <c r="B7" t="s">
        <v>95</v>
      </c>
    </row>
    <row r="8" spans="1:2" x14ac:dyDescent="0.15">
      <c r="A8" s="2"/>
    </row>
    <row r="9" spans="1:2" x14ac:dyDescent="0.15">
      <c r="A9" s="1"/>
    </row>
    <row r="10" spans="1:2" x14ac:dyDescent="0.15">
      <c r="A10" s="1"/>
    </row>
    <row r="11" spans="1:2" x14ac:dyDescent="0.15">
      <c r="A11" s="1"/>
    </row>
    <row r="12" spans="1:2" x14ac:dyDescent="0.15">
      <c r="A12" s="1"/>
    </row>
    <row r="13" spans="1:2" x14ac:dyDescent="0.15">
      <c r="A13" s="1"/>
    </row>
    <row r="14" spans="1:2" x14ac:dyDescent="0.15">
      <c r="A14" s="1"/>
    </row>
    <row r="15" spans="1:2" x14ac:dyDescent="0.15">
      <c r="A15" s="1"/>
    </row>
    <row r="16" spans="1:2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showGridLines="0" tabSelected="1" zoomScaleNormal="100" zoomScaleSheetLayoutView="115" workbookViewId="0">
      <selection sqref="A1:B1"/>
    </sheetView>
  </sheetViews>
  <sheetFormatPr defaultRowHeight="13.5" x14ac:dyDescent="0.15"/>
  <cols>
    <col min="1" max="1" width="5.625" customWidth="1"/>
    <col min="2" max="2" width="9.5" customWidth="1"/>
    <col min="3" max="3" width="30" customWidth="1"/>
    <col min="7" max="7" width="19.25" customWidth="1"/>
    <col min="8" max="8" width="5.5" customWidth="1"/>
  </cols>
  <sheetData>
    <row r="1" spans="1:8" x14ac:dyDescent="0.15">
      <c r="A1" s="182" t="s">
        <v>0</v>
      </c>
      <c r="B1" s="183"/>
      <c r="C1" s="184" t="s">
        <v>18</v>
      </c>
      <c r="D1" s="184"/>
      <c r="E1" s="184"/>
      <c r="F1" s="184"/>
      <c r="G1" s="185"/>
      <c r="H1" t="s">
        <v>23</v>
      </c>
    </row>
    <row r="2" spans="1:8" x14ac:dyDescent="0.15">
      <c r="A2" s="186" t="s">
        <v>1</v>
      </c>
      <c r="B2" s="187"/>
      <c r="C2" s="188" t="s">
        <v>19</v>
      </c>
      <c r="D2" s="188"/>
      <c r="E2" s="188"/>
      <c r="F2" s="188"/>
      <c r="G2" s="189"/>
    </row>
    <row r="3" spans="1:8" x14ac:dyDescent="0.15">
      <c r="A3" s="186" t="s">
        <v>21</v>
      </c>
      <c r="B3" s="187"/>
      <c r="C3" s="188" t="s">
        <v>20</v>
      </c>
      <c r="D3" s="188"/>
      <c r="E3" s="188"/>
      <c r="F3" s="188"/>
      <c r="G3" s="189"/>
      <c r="H3" t="s">
        <v>24</v>
      </c>
    </row>
    <row r="4" spans="1:8" x14ac:dyDescent="0.15">
      <c r="A4" s="186" t="s">
        <v>22</v>
      </c>
      <c r="B4" s="187"/>
      <c r="C4" s="188" t="s">
        <v>142</v>
      </c>
      <c r="D4" s="188"/>
      <c r="E4" s="188"/>
      <c r="F4" s="188"/>
      <c r="G4" s="189"/>
      <c r="H4" t="s">
        <v>25</v>
      </c>
    </row>
    <row r="5" spans="1:8" x14ac:dyDescent="0.15">
      <c r="A5" s="186" t="s">
        <v>2</v>
      </c>
      <c r="B5" s="187"/>
      <c r="C5" s="188" t="s">
        <v>26</v>
      </c>
      <c r="D5" s="188"/>
      <c r="E5" s="188"/>
      <c r="F5" s="188"/>
      <c r="G5" s="189"/>
    </row>
    <row r="6" spans="1:8" x14ac:dyDescent="0.15">
      <c r="A6" s="190" t="s">
        <v>3</v>
      </c>
      <c r="B6" s="191"/>
      <c r="C6" s="192" t="s">
        <v>27</v>
      </c>
      <c r="D6" s="192"/>
      <c r="E6" s="192"/>
      <c r="F6" s="192"/>
      <c r="G6" s="193"/>
    </row>
    <row r="8" spans="1:8" x14ac:dyDescent="0.15">
      <c r="A8" s="182" t="s">
        <v>5</v>
      </c>
      <c r="B8" s="183"/>
      <c r="C8" s="49" t="s">
        <v>28</v>
      </c>
      <c r="D8" t="s">
        <v>33</v>
      </c>
    </row>
    <row r="9" spans="1:8" x14ac:dyDescent="0.15">
      <c r="A9" s="186" t="s">
        <v>4</v>
      </c>
      <c r="B9" s="187"/>
      <c r="C9" s="50" t="s">
        <v>29</v>
      </c>
      <c r="D9" t="s">
        <v>34</v>
      </c>
    </row>
    <row r="10" spans="1:8" x14ac:dyDescent="0.15">
      <c r="A10" s="186" t="s">
        <v>7</v>
      </c>
      <c r="B10" s="187"/>
      <c r="C10" s="50" t="s">
        <v>30</v>
      </c>
      <c r="D10" t="s">
        <v>32</v>
      </c>
    </row>
    <row r="11" spans="1:8" x14ac:dyDescent="0.15">
      <c r="A11" s="186" t="s">
        <v>6</v>
      </c>
      <c r="B11" s="187"/>
      <c r="C11" s="51" t="s">
        <v>31</v>
      </c>
    </row>
    <row r="12" spans="1:8" x14ac:dyDescent="0.15">
      <c r="A12" s="190" t="s">
        <v>57</v>
      </c>
      <c r="B12" s="191"/>
      <c r="C12" s="52" t="s">
        <v>63</v>
      </c>
      <c r="D12" t="s">
        <v>72</v>
      </c>
    </row>
    <row r="14" spans="1:8" x14ac:dyDescent="0.15">
      <c r="A14" s="197" t="s">
        <v>147</v>
      </c>
      <c r="B14" s="198"/>
      <c r="C14" s="164" t="s">
        <v>150</v>
      </c>
      <c r="D14" t="s">
        <v>145</v>
      </c>
    </row>
    <row r="16" spans="1:8" x14ac:dyDescent="0.15">
      <c r="A16" s="182" t="s">
        <v>8</v>
      </c>
      <c r="B16" s="183"/>
      <c r="C16" s="169">
        <v>45230</v>
      </c>
      <c r="D16" t="s">
        <v>97</v>
      </c>
    </row>
    <row r="17" spans="1:10" x14ac:dyDescent="0.15">
      <c r="A17" s="186" t="s">
        <v>37</v>
      </c>
      <c r="B17" s="187"/>
      <c r="C17" s="170" t="s">
        <v>149</v>
      </c>
      <c r="D17" t="s">
        <v>39</v>
      </c>
    </row>
    <row r="18" spans="1:10" x14ac:dyDescent="0.15">
      <c r="A18" s="190" t="s">
        <v>38</v>
      </c>
      <c r="B18" s="191"/>
      <c r="C18" s="171" t="s">
        <v>110</v>
      </c>
      <c r="D18" t="s">
        <v>40</v>
      </c>
    </row>
    <row r="19" spans="1:10" x14ac:dyDescent="0.15">
      <c r="G19" s="44"/>
      <c r="H19" s="44"/>
      <c r="I19" s="44"/>
      <c r="J19" s="44"/>
    </row>
    <row r="20" spans="1:10" x14ac:dyDescent="0.15">
      <c r="A20" t="s">
        <v>9</v>
      </c>
    </row>
    <row r="21" spans="1:10" x14ac:dyDescent="0.15">
      <c r="A21" s="3" t="s">
        <v>10</v>
      </c>
      <c r="B21" s="4" t="s">
        <v>11</v>
      </c>
      <c r="C21" s="3" t="s">
        <v>12</v>
      </c>
      <c r="D21" s="5" t="s">
        <v>13</v>
      </c>
      <c r="E21" s="5" t="s">
        <v>14</v>
      </c>
      <c r="F21" s="4" t="s">
        <v>15</v>
      </c>
      <c r="G21" s="6" t="s">
        <v>16</v>
      </c>
    </row>
    <row r="22" spans="1:10" x14ac:dyDescent="0.15">
      <c r="A22" s="25">
        <v>10</v>
      </c>
      <c r="B22" s="26">
        <v>1</v>
      </c>
      <c r="C22" s="27" t="s">
        <v>117</v>
      </c>
      <c r="D22" s="139">
        <v>70.5</v>
      </c>
      <c r="E22" s="28" t="s">
        <v>113</v>
      </c>
      <c r="F22" s="139">
        <v>130</v>
      </c>
      <c r="G22" s="29">
        <f>IF(C22="","",D22*F22)</f>
        <v>9165</v>
      </c>
    </row>
    <row r="23" spans="1:10" x14ac:dyDescent="0.15">
      <c r="A23" s="30"/>
      <c r="B23" s="31">
        <v>2</v>
      </c>
      <c r="C23" s="32" t="s">
        <v>111</v>
      </c>
      <c r="D23" s="139">
        <v>100</v>
      </c>
      <c r="E23" s="33" t="s">
        <v>35</v>
      </c>
      <c r="F23" s="139">
        <v>20.5</v>
      </c>
      <c r="G23" s="29">
        <f t="shared" ref="G23:G38" si="0">IF(C23="","",D23*F23)</f>
        <v>2050</v>
      </c>
    </row>
    <row r="24" spans="1:10" x14ac:dyDescent="0.15">
      <c r="A24" s="30"/>
      <c r="B24" s="31">
        <v>3</v>
      </c>
      <c r="C24" s="32" t="s">
        <v>118</v>
      </c>
      <c r="D24" s="139">
        <v>100</v>
      </c>
      <c r="E24" s="33" t="s">
        <v>35</v>
      </c>
      <c r="F24" s="139">
        <v>2500</v>
      </c>
      <c r="G24" s="29">
        <f t="shared" si="0"/>
        <v>250000</v>
      </c>
    </row>
    <row r="25" spans="1:10" x14ac:dyDescent="0.15">
      <c r="A25" s="30"/>
      <c r="B25" s="31">
        <v>3</v>
      </c>
      <c r="C25" s="32" t="s">
        <v>152</v>
      </c>
      <c r="D25" s="139">
        <v>10</v>
      </c>
      <c r="E25" s="33" t="s">
        <v>123</v>
      </c>
      <c r="F25" s="139">
        <v>800</v>
      </c>
      <c r="G25" s="29">
        <f>IF(C25="","",D25*F25)</f>
        <v>8000</v>
      </c>
    </row>
    <row r="26" spans="1:10" x14ac:dyDescent="0.15">
      <c r="A26" s="30"/>
      <c r="B26" s="31"/>
      <c r="C26" s="32"/>
      <c r="D26" s="139"/>
      <c r="E26" s="33"/>
      <c r="F26" s="139"/>
      <c r="G26" s="29" t="str">
        <f t="shared" si="0"/>
        <v/>
      </c>
    </row>
    <row r="27" spans="1:10" x14ac:dyDescent="0.15">
      <c r="A27" s="30"/>
      <c r="B27" s="31"/>
      <c r="C27" s="32"/>
      <c r="D27" s="139"/>
      <c r="E27" s="33"/>
      <c r="F27" s="139"/>
      <c r="G27" s="29" t="str">
        <f t="shared" si="0"/>
        <v/>
      </c>
    </row>
    <row r="28" spans="1:10" x14ac:dyDescent="0.15">
      <c r="A28" s="30"/>
      <c r="B28" s="31"/>
      <c r="C28" s="32"/>
      <c r="D28" s="139"/>
      <c r="E28" s="33"/>
      <c r="F28" s="139"/>
      <c r="G28" s="29" t="str">
        <f t="shared" si="0"/>
        <v/>
      </c>
    </row>
    <row r="29" spans="1:10" x14ac:dyDescent="0.15">
      <c r="A29" s="30"/>
      <c r="B29" s="31"/>
      <c r="C29" s="32"/>
      <c r="D29" s="139"/>
      <c r="E29" s="33"/>
      <c r="F29" s="139"/>
      <c r="G29" s="29" t="str">
        <f t="shared" si="0"/>
        <v/>
      </c>
      <c r="I29" s="108" t="s">
        <v>103</v>
      </c>
    </row>
    <row r="30" spans="1:10" x14ac:dyDescent="0.15">
      <c r="A30" s="30"/>
      <c r="B30" s="31"/>
      <c r="C30" s="32"/>
      <c r="D30" s="139"/>
      <c r="E30" s="33"/>
      <c r="F30" s="139"/>
      <c r="G30" s="29" t="str">
        <f t="shared" si="0"/>
        <v/>
      </c>
      <c r="I30" t="s">
        <v>121</v>
      </c>
    </row>
    <row r="31" spans="1:10" x14ac:dyDescent="0.15">
      <c r="A31" s="30"/>
      <c r="B31" s="31"/>
      <c r="C31" s="32"/>
      <c r="D31" s="139"/>
      <c r="E31" s="33"/>
      <c r="F31" s="139"/>
      <c r="G31" s="29" t="str">
        <f t="shared" si="0"/>
        <v/>
      </c>
    </row>
    <row r="32" spans="1:10" x14ac:dyDescent="0.15">
      <c r="A32" s="30"/>
      <c r="B32" s="31"/>
      <c r="C32" s="32"/>
      <c r="D32" s="139"/>
      <c r="E32" s="33"/>
      <c r="F32" s="139"/>
      <c r="G32" s="29" t="str">
        <f t="shared" si="0"/>
        <v/>
      </c>
      <c r="I32" s="144" t="s">
        <v>124</v>
      </c>
    </row>
    <row r="33" spans="1:9" x14ac:dyDescent="0.15">
      <c r="A33" s="30"/>
      <c r="B33" s="31"/>
      <c r="C33" s="32"/>
      <c r="D33" s="139"/>
      <c r="E33" s="33"/>
      <c r="F33" s="139"/>
      <c r="G33" s="29" t="str">
        <f t="shared" si="0"/>
        <v/>
      </c>
      <c r="I33" s="144" t="s">
        <v>125</v>
      </c>
    </row>
    <row r="34" spans="1:9" x14ac:dyDescent="0.15">
      <c r="A34" s="30"/>
      <c r="B34" s="31"/>
      <c r="C34" s="32"/>
      <c r="D34" s="139"/>
      <c r="E34" s="33"/>
      <c r="F34" s="139"/>
      <c r="G34" s="29" t="str">
        <f t="shared" si="0"/>
        <v/>
      </c>
      <c r="I34" s="145" t="s">
        <v>126</v>
      </c>
    </row>
    <row r="35" spans="1:9" x14ac:dyDescent="0.15">
      <c r="A35" s="30"/>
      <c r="B35" s="31"/>
      <c r="C35" s="32"/>
      <c r="D35" s="139"/>
      <c r="E35" s="33"/>
      <c r="F35" s="139"/>
      <c r="G35" s="29" t="str">
        <f t="shared" si="0"/>
        <v/>
      </c>
      <c r="I35" s="144"/>
    </row>
    <row r="36" spans="1:9" x14ac:dyDescent="0.15">
      <c r="A36" s="30"/>
      <c r="B36" s="31"/>
      <c r="C36" s="32"/>
      <c r="D36" s="139"/>
      <c r="E36" s="33"/>
      <c r="F36" s="139"/>
      <c r="G36" s="29" t="str">
        <f t="shared" si="0"/>
        <v/>
      </c>
      <c r="I36" s="144"/>
    </row>
    <row r="37" spans="1:9" x14ac:dyDescent="0.15">
      <c r="A37" s="30"/>
      <c r="B37" s="31"/>
      <c r="C37" s="32"/>
      <c r="D37" s="139"/>
      <c r="E37" s="33"/>
      <c r="F37" s="139"/>
      <c r="G37" s="29" t="str">
        <f t="shared" si="0"/>
        <v/>
      </c>
    </row>
    <row r="38" spans="1:9" x14ac:dyDescent="0.15">
      <c r="A38" s="30"/>
      <c r="B38" s="31"/>
      <c r="C38" s="32"/>
      <c r="D38" s="139"/>
      <c r="E38" s="33"/>
      <c r="F38" s="139"/>
      <c r="G38" s="29" t="str">
        <f t="shared" si="0"/>
        <v/>
      </c>
    </row>
    <row r="39" spans="1:9" x14ac:dyDescent="0.15">
      <c r="A39" s="30"/>
      <c r="B39" s="31"/>
      <c r="C39" s="32" t="s">
        <v>112</v>
      </c>
      <c r="D39" s="139">
        <v>70.5</v>
      </c>
      <c r="E39" s="33" t="s">
        <v>114</v>
      </c>
      <c r="F39" s="139">
        <v>32.1</v>
      </c>
      <c r="G39" s="29">
        <f>IF(C39="","",D39*F39)</f>
        <v>2263.0500000000002</v>
      </c>
    </row>
    <row r="40" spans="1:9" x14ac:dyDescent="0.15">
      <c r="A40" s="30"/>
      <c r="B40" s="31"/>
      <c r="C40" s="32" t="s">
        <v>153</v>
      </c>
      <c r="D40" s="139">
        <v>8</v>
      </c>
      <c r="E40" s="33" t="s">
        <v>122</v>
      </c>
      <c r="F40" s="139"/>
      <c r="G40" s="29">
        <v>8000</v>
      </c>
    </row>
    <row r="41" spans="1:9" x14ac:dyDescent="0.15">
      <c r="A41" s="30"/>
      <c r="B41" s="31"/>
      <c r="C41" s="32" t="s">
        <v>99</v>
      </c>
      <c r="D41" s="139">
        <v>8</v>
      </c>
      <c r="E41" s="33" t="s">
        <v>122</v>
      </c>
      <c r="F41" s="139"/>
      <c r="G41" s="29">
        <v>640</v>
      </c>
    </row>
    <row r="42" spans="1:9" x14ac:dyDescent="0.15">
      <c r="A42" s="102"/>
      <c r="B42" s="103"/>
      <c r="C42" s="104" t="s">
        <v>151</v>
      </c>
      <c r="D42" s="141">
        <v>10</v>
      </c>
      <c r="E42" s="33" t="s">
        <v>122</v>
      </c>
      <c r="F42" s="105"/>
      <c r="G42" s="29">
        <v>261215</v>
      </c>
    </row>
    <row r="43" spans="1:9" x14ac:dyDescent="0.15">
      <c r="A43" s="106"/>
      <c r="B43" s="107"/>
      <c r="C43" s="104" t="s">
        <v>99</v>
      </c>
      <c r="D43" s="142">
        <v>10</v>
      </c>
      <c r="E43" s="143" t="s">
        <v>122</v>
      </c>
      <c r="F43" s="105"/>
      <c r="G43" s="29">
        <v>26121</v>
      </c>
    </row>
    <row r="44" spans="1:9" x14ac:dyDescent="0.15">
      <c r="A44" s="194" t="s">
        <v>17</v>
      </c>
      <c r="B44" s="195"/>
      <c r="C44" s="196"/>
      <c r="D44" s="7"/>
      <c r="E44" s="7"/>
      <c r="F44" s="7"/>
      <c r="G44" s="8">
        <f>SUM(G39:G43)</f>
        <v>298239.05</v>
      </c>
    </row>
    <row r="45" spans="1:9" x14ac:dyDescent="0.15">
      <c r="A45" s="1"/>
      <c r="B45" s="1"/>
      <c r="C45" s="1"/>
      <c r="G45" s="148"/>
    </row>
    <row r="46" spans="1:9" x14ac:dyDescent="0.15">
      <c r="A46" s="1"/>
      <c r="B46" s="1"/>
      <c r="C46" s="1"/>
      <c r="G46" s="148"/>
    </row>
    <row r="48" spans="1:9" x14ac:dyDescent="0.15">
      <c r="A48" t="s">
        <v>74</v>
      </c>
      <c r="D48" t="s">
        <v>84</v>
      </c>
    </row>
    <row r="49" spans="1:7" x14ac:dyDescent="0.15">
      <c r="A49" s="175"/>
      <c r="B49" s="175"/>
      <c r="C49" s="53" t="s">
        <v>78</v>
      </c>
      <c r="D49" s="175" t="s">
        <v>77</v>
      </c>
      <c r="E49" s="175"/>
      <c r="F49" s="175"/>
    </row>
    <row r="50" spans="1:7" x14ac:dyDescent="0.15">
      <c r="A50" s="176" t="s">
        <v>75</v>
      </c>
      <c r="B50" s="176"/>
      <c r="C50" s="54"/>
      <c r="D50" s="177"/>
      <c r="E50" s="177"/>
      <c r="F50" s="177"/>
      <c r="G50" t="s">
        <v>83</v>
      </c>
    </row>
    <row r="51" spans="1:7" x14ac:dyDescent="0.15">
      <c r="A51" s="178" t="s">
        <v>76</v>
      </c>
      <c r="B51" s="178"/>
      <c r="C51" s="55"/>
      <c r="D51" s="179"/>
      <c r="E51" s="180"/>
      <c r="F51" s="181"/>
      <c r="G51" t="s">
        <v>83</v>
      </c>
    </row>
    <row r="64" spans="1:7" x14ac:dyDescent="0.15">
      <c r="A64" t="s">
        <v>92</v>
      </c>
    </row>
    <row r="65" spans="1:4" x14ac:dyDescent="0.15">
      <c r="A65" s="88"/>
      <c r="B65" s="89"/>
      <c r="C65" s="90" t="s">
        <v>94</v>
      </c>
    </row>
    <row r="66" spans="1:4" x14ac:dyDescent="0.15">
      <c r="A66" s="173" t="s">
        <v>51</v>
      </c>
      <c r="B66" s="174"/>
      <c r="C66" s="91"/>
      <c r="D66" t="s">
        <v>102</v>
      </c>
    </row>
  </sheetData>
  <mergeCells count="29">
    <mergeCell ref="A17:B17"/>
    <mergeCell ref="A18:B18"/>
    <mergeCell ref="A44:C44"/>
    <mergeCell ref="A8:B8"/>
    <mergeCell ref="A9:B9"/>
    <mergeCell ref="A10:B10"/>
    <mergeCell ref="A11:B11"/>
    <mergeCell ref="A12:B12"/>
    <mergeCell ref="A16:B16"/>
    <mergeCell ref="A14:B14"/>
    <mergeCell ref="A4:B4"/>
    <mergeCell ref="C4:G4"/>
    <mergeCell ref="A5:B5"/>
    <mergeCell ref="C5:G5"/>
    <mergeCell ref="A6:B6"/>
    <mergeCell ref="C6:G6"/>
    <mergeCell ref="A1:B1"/>
    <mergeCell ref="C1:G1"/>
    <mergeCell ref="A2:B2"/>
    <mergeCell ref="C2:G2"/>
    <mergeCell ref="A3:B3"/>
    <mergeCell ref="C3:G3"/>
    <mergeCell ref="A66:B66"/>
    <mergeCell ref="A49:B49"/>
    <mergeCell ref="D49:F49"/>
    <mergeCell ref="A50:B50"/>
    <mergeCell ref="D50:F50"/>
    <mergeCell ref="A51:B51"/>
    <mergeCell ref="D51:F51"/>
  </mergeCells>
  <phoneticPr fontId="2"/>
  <conditionalFormatting sqref="F22:F40 D22:D24 D26:D39">
    <cfRule type="expression" dxfId="11" priority="12">
      <formula>$D$22-INT(D22)&gt;0</formula>
    </cfRule>
  </conditionalFormatting>
  <conditionalFormatting sqref="D22">
    <cfRule type="expression" priority="11">
      <formula>$D$22-INT(D22)&gt;0</formula>
    </cfRule>
  </conditionalFormatting>
  <conditionalFormatting sqref="F22:F40 D23:D24 D26:D39">
    <cfRule type="expression" dxfId="10" priority="5">
      <formula>D22-INT(D22)&gt;0</formula>
    </cfRule>
  </conditionalFormatting>
  <conditionalFormatting sqref="F41">
    <cfRule type="expression" dxfId="9" priority="2">
      <formula>$D$22-INT(F41)&gt;0</formula>
    </cfRule>
  </conditionalFormatting>
  <conditionalFormatting sqref="F41">
    <cfRule type="expression" dxfId="8" priority="1">
      <formula>F41-INT(F41)&gt;0</formula>
    </cfRule>
  </conditionalFormatting>
  <pageMargins left="0.70866141732283472" right="0.70866141732283472" top="0.48" bottom="0.5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7"/>
  <sheetViews>
    <sheetView showGridLines="0" zoomScaleNormal="100" zoomScaleSheetLayoutView="100" workbookViewId="0">
      <selection activeCell="C41" sqref="C41"/>
    </sheetView>
  </sheetViews>
  <sheetFormatPr defaultRowHeight="13.5" x14ac:dyDescent="0.15"/>
  <cols>
    <col min="1" max="1" width="5.625" customWidth="1"/>
    <col min="2" max="2" width="9.5" customWidth="1"/>
    <col min="3" max="3" width="30" customWidth="1"/>
    <col min="4" max="4" width="9.25" bestFit="1" customWidth="1"/>
    <col min="6" max="6" width="10.25" bestFit="1" customWidth="1"/>
    <col min="7" max="7" width="19.25" customWidth="1"/>
    <col min="8" max="8" width="5.5" customWidth="1"/>
  </cols>
  <sheetData>
    <row r="1" spans="1:8" x14ac:dyDescent="0.15">
      <c r="A1" s="182" t="s">
        <v>0</v>
      </c>
      <c r="B1" s="183"/>
      <c r="C1" s="206">
        <v>1111</v>
      </c>
      <c r="D1" s="206"/>
      <c r="E1" s="206"/>
      <c r="F1" s="206"/>
      <c r="G1" s="207"/>
      <c r="H1" t="s">
        <v>23</v>
      </c>
    </row>
    <row r="2" spans="1:8" x14ac:dyDescent="0.15">
      <c r="A2" s="186" t="s">
        <v>1</v>
      </c>
      <c r="B2" s="187"/>
      <c r="C2" s="208" t="s">
        <v>108</v>
      </c>
      <c r="D2" s="208"/>
      <c r="E2" s="208"/>
      <c r="F2" s="208"/>
      <c r="G2" s="209"/>
    </row>
    <row r="3" spans="1:8" x14ac:dyDescent="0.15">
      <c r="A3" s="186" t="s">
        <v>21</v>
      </c>
      <c r="B3" s="187"/>
      <c r="C3" s="208" t="s">
        <v>104</v>
      </c>
      <c r="D3" s="208"/>
      <c r="E3" s="208"/>
      <c r="F3" s="208"/>
      <c r="G3" s="209"/>
      <c r="H3" t="s">
        <v>24</v>
      </c>
    </row>
    <row r="4" spans="1:8" x14ac:dyDescent="0.15">
      <c r="A4" s="186" t="s">
        <v>22</v>
      </c>
      <c r="B4" s="187"/>
      <c r="C4" s="208" t="s">
        <v>105</v>
      </c>
      <c r="D4" s="208"/>
      <c r="E4" s="208"/>
      <c r="F4" s="208"/>
      <c r="G4" s="209"/>
      <c r="H4" t="s">
        <v>25</v>
      </c>
    </row>
    <row r="5" spans="1:8" x14ac:dyDescent="0.15">
      <c r="A5" s="186" t="s">
        <v>2</v>
      </c>
      <c r="B5" s="187"/>
      <c r="C5" s="208" t="s">
        <v>106</v>
      </c>
      <c r="D5" s="208"/>
      <c r="E5" s="208"/>
      <c r="F5" s="208"/>
      <c r="G5" s="209"/>
    </row>
    <row r="6" spans="1:8" x14ac:dyDescent="0.15">
      <c r="A6" s="190" t="s">
        <v>3</v>
      </c>
      <c r="B6" s="191"/>
      <c r="C6" s="210" t="s">
        <v>106</v>
      </c>
      <c r="D6" s="210"/>
      <c r="E6" s="210"/>
      <c r="F6" s="210"/>
      <c r="G6" s="211"/>
    </row>
    <row r="8" spans="1:8" x14ac:dyDescent="0.15">
      <c r="A8" s="204" t="s">
        <v>5</v>
      </c>
      <c r="B8" s="205"/>
      <c r="C8" s="46" t="s">
        <v>107</v>
      </c>
      <c r="D8" t="s">
        <v>33</v>
      </c>
    </row>
    <row r="9" spans="1:8" x14ac:dyDescent="0.15">
      <c r="A9" s="202" t="s">
        <v>4</v>
      </c>
      <c r="B9" s="203"/>
      <c r="C9" s="47" t="s">
        <v>98</v>
      </c>
      <c r="D9" t="s">
        <v>34</v>
      </c>
    </row>
    <row r="10" spans="1:8" x14ac:dyDescent="0.15">
      <c r="A10" s="202" t="s">
        <v>7</v>
      </c>
      <c r="B10" s="203"/>
      <c r="C10" s="47" t="s">
        <v>73</v>
      </c>
      <c r="D10" t="s">
        <v>32</v>
      </c>
    </row>
    <row r="11" spans="1:8" x14ac:dyDescent="0.15">
      <c r="A11" s="202" t="s">
        <v>6</v>
      </c>
      <c r="B11" s="203"/>
      <c r="C11" s="109">
        <v>1234567</v>
      </c>
    </row>
    <row r="12" spans="1:8" x14ac:dyDescent="0.15">
      <c r="A12" s="173" t="s">
        <v>57</v>
      </c>
      <c r="B12" s="174"/>
      <c r="C12" s="48" t="s">
        <v>109</v>
      </c>
      <c r="D12" t="s">
        <v>71</v>
      </c>
    </row>
    <row r="14" spans="1:8" x14ac:dyDescent="0.15">
      <c r="A14" s="197" t="s">
        <v>147</v>
      </c>
      <c r="B14" s="198"/>
      <c r="C14" s="164" t="s">
        <v>144</v>
      </c>
      <c r="D14" s="163" t="s">
        <v>146</v>
      </c>
    </row>
    <row r="15" spans="1:8" x14ac:dyDescent="0.15">
      <c r="C15" s="162"/>
    </row>
    <row r="16" spans="1:8" x14ac:dyDescent="0.15">
      <c r="A16" s="182" t="s">
        <v>8</v>
      </c>
      <c r="B16" s="183"/>
      <c r="C16" s="165">
        <v>45230</v>
      </c>
      <c r="D16" t="s">
        <v>100</v>
      </c>
    </row>
    <row r="17" spans="1:9" x14ac:dyDescent="0.15">
      <c r="A17" s="186" t="s">
        <v>37</v>
      </c>
      <c r="B17" s="187"/>
      <c r="C17" s="166">
        <v>10234</v>
      </c>
      <c r="D17" s="167" t="s">
        <v>39</v>
      </c>
      <c r="E17" s="168"/>
      <c r="F17" s="168"/>
    </row>
    <row r="18" spans="1:9" x14ac:dyDescent="0.15">
      <c r="A18" s="190" t="s">
        <v>38</v>
      </c>
      <c r="B18" s="191"/>
      <c r="C18" s="199" t="s">
        <v>119</v>
      </c>
      <c r="D18" s="199"/>
      <c r="E18" s="199"/>
      <c r="F18" s="200"/>
      <c r="G18" s="45" t="s">
        <v>70</v>
      </c>
    </row>
    <row r="19" spans="1:9" x14ac:dyDescent="0.15">
      <c r="G19" s="44"/>
    </row>
    <row r="20" spans="1:9" x14ac:dyDescent="0.15">
      <c r="A20" t="s">
        <v>9</v>
      </c>
    </row>
    <row r="21" spans="1:9" x14ac:dyDescent="0.15">
      <c r="A21" s="3" t="s">
        <v>10</v>
      </c>
      <c r="B21" s="4" t="s">
        <v>11</v>
      </c>
      <c r="C21" s="3" t="s">
        <v>12</v>
      </c>
      <c r="D21" s="5" t="s">
        <v>13</v>
      </c>
      <c r="E21" s="5" t="s">
        <v>14</v>
      </c>
      <c r="F21" s="4" t="s">
        <v>15</v>
      </c>
      <c r="G21" s="6" t="s">
        <v>16</v>
      </c>
    </row>
    <row r="22" spans="1:9" x14ac:dyDescent="0.15">
      <c r="A22" s="15">
        <v>10</v>
      </c>
      <c r="B22" s="16">
        <v>1</v>
      </c>
      <c r="C22" s="34" t="s">
        <v>111</v>
      </c>
      <c r="D22" s="139">
        <v>22.5</v>
      </c>
      <c r="E22" s="17" t="s">
        <v>128</v>
      </c>
      <c r="F22" s="139">
        <v>1000</v>
      </c>
      <c r="G22" s="18">
        <f t="shared" ref="G22:G41" si="0">IF(C22="","",D22*F22)</f>
        <v>22500</v>
      </c>
    </row>
    <row r="23" spans="1:9" x14ac:dyDescent="0.15">
      <c r="A23" s="15"/>
      <c r="B23" s="16"/>
      <c r="C23" s="34"/>
      <c r="D23" s="139"/>
      <c r="E23" s="17"/>
      <c r="F23" s="139"/>
      <c r="G23" s="18" t="str">
        <f t="shared" si="0"/>
        <v/>
      </c>
    </row>
    <row r="24" spans="1:9" x14ac:dyDescent="0.15">
      <c r="A24" s="15"/>
      <c r="B24" s="16"/>
      <c r="C24" s="34"/>
      <c r="D24" s="139"/>
      <c r="E24" s="17"/>
      <c r="F24" s="140"/>
      <c r="G24" s="18" t="str">
        <f t="shared" si="0"/>
        <v/>
      </c>
    </row>
    <row r="25" spans="1:9" x14ac:dyDescent="0.15">
      <c r="A25" s="15"/>
      <c r="B25" s="16"/>
      <c r="C25" s="34"/>
      <c r="D25" s="139"/>
      <c r="E25" s="17"/>
      <c r="F25" s="139"/>
      <c r="G25" s="18" t="str">
        <f t="shared" si="0"/>
        <v/>
      </c>
    </row>
    <row r="26" spans="1:9" x14ac:dyDescent="0.15">
      <c r="A26" s="15"/>
      <c r="B26" s="16"/>
      <c r="C26" s="34"/>
      <c r="D26" s="139"/>
      <c r="E26" s="17"/>
      <c r="F26" s="139"/>
      <c r="G26" s="18" t="str">
        <f t="shared" si="0"/>
        <v/>
      </c>
    </row>
    <row r="27" spans="1:9" x14ac:dyDescent="0.15">
      <c r="A27" s="15"/>
      <c r="B27" s="16"/>
      <c r="C27" s="34"/>
      <c r="D27" s="139"/>
      <c r="E27" s="17"/>
      <c r="F27" s="139"/>
      <c r="G27" s="18" t="str">
        <f t="shared" si="0"/>
        <v/>
      </c>
    </row>
    <row r="28" spans="1:9" x14ac:dyDescent="0.15">
      <c r="A28" s="15"/>
      <c r="B28" s="16"/>
      <c r="C28" s="34"/>
      <c r="D28" s="139"/>
      <c r="E28" s="17"/>
      <c r="F28" s="139"/>
      <c r="G28" s="18" t="str">
        <f t="shared" si="0"/>
        <v/>
      </c>
    </row>
    <row r="29" spans="1:9" x14ac:dyDescent="0.15">
      <c r="A29" s="15"/>
      <c r="B29" s="16"/>
      <c r="C29" s="34"/>
      <c r="D29" s="139"/>
      <c r="E29" s="17"/>
      <c r="F29" s="139"/>
      <c r="G29" s="18" t="str">
        <f t="shared" si="0"/>
        <v/>
      </c>
      <c r="I29" s="108" t="s">
        <v>103</v>
      </c>
    </row>
    <row r="30" spans="1:9" x14ac:dyDescent="0.15">
      <c r="A30" s="15"/>
      <c r="B30" s="16"/>
      <c r="C30" s="34"/>
      <c r="D30" s="139"/>
      <c r="E30" s="17"/>
      <c r="F30" s="139"/>
      <c r="G30" s="18" t="str">
        <f t="shared" si="0"/>
        <v/>
      </c>
      <c r="I30" t="s">
        <v>121</v>
      </c>
    </row>
    <row r="31" spans="1:9" x14ac:dyDescent="0.15">
      <c r="A31" s="15"/>
      <c r="B31" s="16"/>
      <c r="C31" s="34"/>
      <c r="D31" s="139"/>
      <c r="E31" s="17"/>
      <c r="F31" s="139"/>
      <c r="G31" s="18" t="str">
        <f t="shared" si="0"/>
        <v/>
      </c>
    </row>
    <row r="32" spans="1:9" x14ac:dyDescent="0.15">
      <c r="A32" s="15"/>
      <c r="B32" s="16"/>
      <c r="C32" s="34"/>
      <c r="D32" s="139"/>
      <c r="E32" s="17"/>
      <c r="F32" s="139"/>
      <c r="G32" s="18" t="str">
        <f t="shared" si="0"/>
        <v/>
      </c>
      <c r="I32" s="144" t="s">
        <v>129</v>
      </c>
    </row>
    <row r="33" spans="1:9" x14ac:dyDescent="0.15">
      <c r="A33" s="15"/>
      <c r="B33" s="16"/>
      <c r="C33" s="34"/>
      <c r="D33" s="139"/>
      <c r="E33" s="17"/>
      <c r="F33" s="139"/>
      <c r="G33" s="18" t="str">
        <f t="shared" si="0"/>
        <v/>
      </c>
      <c r="I33" s="144" t="s">
        <v>127</v>
      </c>
    </row>
    <row r="34" spans="1:9" x14ac:dyDescent="0.15">
      <c r="A34" s="15"/>
      <c r="B34" s="16"/>
      <c r="C34" s="34"/>
      <c r="D34" s="139"/>
      <c r="E34" s="17"/>
      <c r="F34" s="139"/>
      <c r="G34" s="18" t="str">
        <f t="shared" si="0"/>
        <v/>
      </c>
      <c r="I34" s="145" t="s">
        <v>126</v>
      </c>
    </row>
    <row r="35" spans="1:9" x14ac:dyDescent="0.15">
      <c r="A35" s="15"/>
      <c r="B35" s="16"/>
      <c r="C35" s="34"/>
      <c r="D35" s="139"/>
      <c r="E35" s="17"/>
      <c r="F35" s="139"/>
      <c r="G35" s="18" t="str">
        <f t="shared" si="0"/>
        <v/>
      </c>
      <c r="I35" s="145"/>
    </row>
    <row r="36" spans="1:9" x14ac:dyDescent="0.15">
      <c r="A36" s="15"/>
      <c r="B36" s="16"/>
      <c r="C36" s="34"/>
      <c r="D36" s="139"/>
      <c r="E36" s="17"/>
      <c r="F36" s="139"/>
      <c r="G36" s="18" t="str">
        <f t="shared" si="0"/>
        <v/>
      </c>
    </row>
    <row r="37" spans="1:9" x14ac:dyDescent="0.15">
      <c r="A37" s="15"/>
      <c r="B37" s="16"/>
      <c r="C37" s="34"/>
      <c r="D37" s="139"/>
      <c r="E37" s="17"/>
      <c r="F37" s="139"/>
      <c r="G37" s="18" t="str">
        <f t="shared" si="0"/>
        <v/>
      </c>
    </row>
    <row r="38" spans="1:9" x14ac:dyDescent="0.15">
      <c r="A38" s="15"/>
      <c r="B38" s="16"/>
      <c r="C38" s="34"/>
      <c r="D38" s="139"/>
      <c r="E38" s="17"/>
      <c r="F38" s="139"/>
      <c r="G38" s="18" t="str">
        <f t="shared" si="0"/>
        <v/>
      </c>
    </row>
    <row r="39" spans="1:9" x14ac:dyDescent="0.15">
      <c r="A39" s="15"/>
      <c r="B39" s="16"/>
      <c r="C39" s="34"/>
      <c r="D39" s="139"/>
      <c r="E39" s="17"/>
      <c r="F39" s="139"/>
      <c r="G39" s="18" t="str">
        <f t="shared" si="0"/>
        <v/>
      </c>
    </row>
    <row r="40" spans="1:9" x14ac:dyDescent="0.15">
      <c r="A40" s="15"/>
      <c r="B40" s="16"/>
      <c r="C40" s="34"/>
      <c r="D40" s="139"/>
      <c r="E40" s="17"/>
      <c r="F40" s="139"/>
      <c r="G40" s="18" t="str">
        <f t="shared" si="0"/>
        <v/>
      </c>
    </row>
    <row r="41" spans="1:9" x14ac:dyDescent="0.15">
      <c r="A41" s="15"/>
      <c r="B41" s="16"/>
      <c r="C41" s="34"/>
      <c r="D41" s="139"/>
      <c r="E41" s="17"/>
      <c r="F41" s="139"/>
      <c r="G41" s="18" t="str">
        <f t="shared" si="0"/>
        <v/>
      </c>
    </row>
    <row r="42" spans="1:9" x14ac:dyDescent="0.15">
      <c r="A42" s="96"/>
      <c r="B42" s="97"/>
      <c r="C42" s="98" t="s">
        <v>115</v>
      </c>
      <c r="D42" s="146">
        <v>10</v>
      </c>
      <c r="E42" s="147" t="s">
        <v>148</v>
      </c>
      <c r="F42" s="149"/>
      <c r="G42" s="150">
        <v>22500</v>
      </c>
    </row>
    <row r="43" spans="1:9" x14ac:dyDescent="0.15">
      <c r="A43" s="99"/>
      <c r="B43" s="100"/>
      <c r="C43" s="101" t="s">
        <v>36</v>
      </c>
      <c r="D43" s="146">
        <v>10</v>
      </c>
      <c r="E43" s="147" t="s">
        <v>148</v>
      </c>
      <c r="F43" s="149"/>
      <c r="G43" s="151">
        <v>2250</v>
      </c>
    </row>
    <row r="44" spans="1:9" x14ac:dyDescent="0.15">
      <c r="A44" s="194" t="s">
        <v>17</v>
      </c>
      <c r="B44" s="195"/>
      <c r="C44" s="196"/>
      <c r="D44" s="7"/>
      <c r="E44" s="7"/>
      <c r="F44" s="7"/>
      <c r="G44" s="8">
        <f>G42+G43</f>
        <v>24750</v>
      </c>
      <c r="H44" s="110"/>
    </row>
    <row r="45" spans="1:9" x14ac:dyDescent="0.15">
      <c r="G45" s="87"/>
    </row>
    <row r="46" spans="1:9" ht="8.25" customHeight="1" x14ac:dyDescent="0.15">
      <c r="G46" s="87"/>
    </row>
    <row r="47" spans="1:9" hidden="1" x14ac:dyDescent="0.15">
      <c r="G47" s="87"/>
    </row>
    <row r="48" spans="1:9" hidden="1" x14ac:dyDescent="0.15">
      <c r="G48" s="87"/>
    </row>
    <row r="49" spans="1:7" x14ac:dyDescent="0.15">
      <c r="A49" t="s">
        <v>74</v>
      </c>
    </row>
    <row r="50" spans="1:7" x14ac:dyDescent="0.15">
      <c r="A50" s="182"/>
      <c r="B50" s="217"/>
      <c r="C50" s="53" t="s">
        <v>78</v>
      </c>
      <c r="D50" s="182" t="s">
        <v>77</v>
      </c>
      <c r="E50" s="183"/>
      <c r="F50" s="217"/>
    </row>
    <row r="51" spans="1:7" x14ac:dyDescent="0.15">
      <c r="A51" s="186" t="s">
        <v>75</v>
      </c>
      <c r="B51" s="201"/>
      <c r="C51" s="54"/>
      <c r="D51" s="218"/>
      <c r="E51" s="219"/>
      <c r="F51" s="220"/>
      <c r="G51" t="s">
        <v>83</v>
      </c>
    </row>
    <row r="52" spans="1:7" x14ac:dyDescent="0.15">
      <c r="A52" s="190" t="s">
        <v>76</v>
      </c>
      <c r="B52" s="216"/>
      <c r="C52" s="55"/>
      <c r="D52" s="179"/>
      <c r="E52" s="180"/>
      <c r="F52" s="181"/>
      <c r="G52" t="s">
        <v>83</v>
      </c>
    </row>
    <row r="65" spans="1:8" x14ac:dyDescent="0.15">
      <c r="A65" t="s">
        <v>92</v>
      </c>
    </row>
    <row r="66" spans="1:8" x14ac:dyDescent="0.15">
      <c r="A66" s="88"/>
      <c r="B66" s="89"/>
      <c r="C66" s="90" t="s">
        <v>94</v>
      </c>
      <c r="D66" s="202"/>
      <c r="E66" s="203"/>
      <c r="F66" s="203"/>
    </row>
    <row r="67" spans="1:8" x14ac:dyDescent="0.15">
      <c r="A67" s="212" t="s">
        <v>93</v>
      </c>
      <c r="B67" s="213"/>
      <c r="C67" s="91"/>
      <c r="D67" s="214" t="s">
        <v>101</v>
      </c>
      <c r="E67" s="215"/>
      <c r="F67" s="215"/>
      <c r="H67" t="str">
        <f>IF(C67="","","○")</f>
        <v/>
      </c>
    </row>
  </sheetData>
  <sheetProtection selectLockedCells="1"/>
  <mergeCells count="32">
    <mergeCell ref="A67:B67"/>
    <mergeCell ref="D66:F66"/>
    <mergeCell ref="D67:F67"/>
    <mergeCell ref="A44:C44"/>
    <mergeCell ref="A4:B4"/>
    <mergeCell ref="C4:G4"/>
    <mergeCell ref="A17:B17"/>
    <mergeCell ref="A18:B18"/>
    <mergeCell ref="A16:B16"/>
    <mergeCell ref="A12:B12"/>
    <mergeCell ref="A9:B9"/>
    <mergeCell ref="A52:B52"/>
    <mergeCell ref="D50:F50"/>
    <mergeCell ref="D51:F51"/>
    <mergeCell ref="A50:B50"/>
    <mergeCell ref="D52:F52"/>
    <mergeCell ref="C18:F18"/>
    <mergeCell ref="A51:B51"/>
    <mergeCell ref="A1:B1"/>
    <mergeCell ref="A11:B11"/>
    <mergeCell ref="A3:B3"/>
    <mergeCell ref="A8:B8"/>
    <mergeCell ref="A6:B6"/>
    <mergeCell ref="A2:B2"/>
    <mergeCell ref="A10:B10"/>
    <mergeCell ref="A5:B5"/>
    <mergeCell ref="C1:G1"/>
    <mergeCell ref="C2:G2"/>
    <mergeCell ref="C3:G3"/>
    <mergeCell ref="C5:G5"/>
    <mergeCell ref="C6:G6"/>
    <mergeCell ref="A14:B14"/>
  </mergeCells>
  <phoneticPr fontId="1"/>
  <conditionalFormatting sqref="D22:D41">
    <cfRule type="expression" dxfId="7" priority="1">
      <formula>D22-INT(D22)&gt;0</formula>
    </cfRule>
  </conditionalFormatting>
  <conditionalFormatting sqref="F22:F41">
    <cfRule type="expression" priority="2">
      <formula>F22-INT(F22)&gt;0</formula>
    </cfRule>
  </conditionalFormatting>
  <pageMargins left="0.7" right="0.7" top="0.75" bottom="0.75" header="0.3" footer="0.3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92"/>
  <sheetViews>
    <sheetView showGridLines="0" zoomScaleNormal="100" zoomScaleSheetLayoutView="100" workbookViewId="0">
      <selection activeCell="D10" sqref="D10:J11"/>
    </sheetView>
  </sheetViews>
  <sheetFormatPr defaultRowHeight="13.5" x14ac:dyDescent="0.15"/>
  <cols>
    <col min="1" max="2" width="4.625" customWidth="1"/>
    <col min="3" max="3" width="7.625" customWidth="1"/>
    <col min="4" max="4" width="3.625" customWidth="1"/>
    <col min="5" max="6" width="8.625" customWidth="1"/>
    <col min="7" max="7" width="3.875" customWidth="1"/>
    <col min="8" max="8" width="4.125" customWidth="1"/>
    <col min="9" max="9" width="5" customWidth="1"/>
    <col min="10" max="10" width="3.375" customWidth="1"/>
    <col min="11" max="11" width="3.625" customWidth="1"/>
    <col min="12" max="12" width="8.125" customWidth="1"/>
    <col min="13" max="13" width="8.875" customWidth="1"/>
    <col min="14" max="14" width="3.5" customWidth="1"/>
    <col min="15" max="15" width="4.375" customWidth="1"/>
    <col min="16" max="16" width="2.5" customWidth="1"/>
    <col min="17" max="17" width="4.75" customWidth="1"/>
    <col min="18" max="18" width="2.25" customWidth="1"/>
    <col min="19" max="19" width="7.25" customWidth="1"/>
    <col min="20" max="20" width="6.5" hidden="1" customWidth="1"/>
  </cols>
  <sheetData>
    <row r="1" spans="1:21" ht="33" customHeight="1" x14ac:dyDescent="0.15">
      <c r="A1" s="387" t="s">
        <v>116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21" ht="12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21" ht="24.75" customHeight="1" x14ac:dyDescent="0.15">
      <c r="A3" s="379" t="s">
        <v>91</v>
      </c>
      <c r="B3" s="379"/>
      <c r="C3" s="379"/>
      <c r="D3" s="379"/>
      <c r="E3" s="379"/>
      <c r="F3" s="379"/>
      <c r="G3" s="120"/>
      <c r="H3" s="9"/>
      <c r="I3" s="9"/>
      <c r="J3" s="9"/>
      <c r="K3" s="9"/>
      <c r="L3" s="385" t="s">
        <v>52</v>
      </c>
      <c r="M3" s="386"/>
      <c r="N3" s="111" t="s">
        <v>48</v>
      </c>
      <c r="O3" s="112"/>
      <c r="P3" s="113"/>
      <c r="Q3" s="382">
        <f>IF(入力シート!C1="","",入力シート!C1)</f>
        <v>1111</v>
      </c>
      <c r="R3" s="383"/>
      <c r="S3" s="384"/>
    </row>
    <row r="4" spans="1:21" ht="24.75" customHeight="1" x14ac:dyDescent="0.15">
      <c r="A4" s="316">
        <f>入力シート!C16</f>
        <v>45230</v>
      </c>
      <c r="B4" s="316"/>
      <c r="C4" s="316"/>
      <c r="D4" s="316"/>
      <c r="E4" s="316"/>
      <c r="F4" s="316"/>
      <c r="G4" s="316"/>
      <c r="H4" s="316"/>
      <c r="I4" s="115"/>
      <c r="J4" s="9"/>
      <c r="K4" s="9"/>
      <c r="L4" s="263" t="str">
        <f>入力シート!C2</f>
        <v>○○県○○市○○1-1-1</v>
      </c>
      <c r="M4" s="264"/>
      <c r="N4" s="264"/>
      <c r="O4" s="264"/>
      <c r="P4" s="264"/>
      <c r="Q4" s="264"/>
      <c r="R4" s="264"/>
      <c r="S4" s="265"/>
    </row>
    <row r="5" spans="1:21" ht="24.75" customHeight="1" x14ac:dyDescent="0.15">
      <c r="A5" s="252" t="s">
        <v>120</v>
      </c>
      <c r="B5" s="252"/>
      <c r="C5" s="252"/>
      <c r="D5" s="252"/>
      <c r="E5" s="252"/>
      <c r="F5" s="252"/>
      <c r="G5" s="80"/>
      <c r="H5" s="9"/>
      <c r="I5" s="9"/>
      <c r="J5" s="9"/>
      <c r="K5" s="9"/>
      <c r="L5" s="266" t="str">
        <f>入力シート!C3</f>
        <v>テスト㈱</v>
      </c>
      <c r="M5" s="267"/>
      <c r="N5" s="267"/>
      <c r="O5" s="267"/>
      <c r="P5" s="267"/>
      <c r="Q5" s="267"/>
      <c r="R5" s="267"/>
      <c r="S5" s="268"/>
    </row>
    <row r="6" spans="1:21" ht="24.75" customHeight="1" x14ac:dyDescent="0.2">
      <c r="A6" s="380" t="s">
        <v>16</v>
      </c>
      <c r="B6" s="380"/>
      <c r="C6" s="381">
        <f>入力シート!G44</f>
        <v>24750</v>
      </c>
      <c r="D6" s="381"/>
      <c r="E6" s="381"/>
      <c r="F6" s="381"/>
      <c r="G6" s="121"/>
      <c r="H6" s="14" t="s">
        <v>62</v>
      </c>
      <c r="I6" s="122"/>
      <c r="J6" s="9"/>
      <c r="K6" s="9"/>
      <c r="L6" s="263" t="str">
        <f>入力シート!C4</f>
        <v>代表取締役社長　○○　○○</v>
      </c>
      <c r="M6" s="264"/>
      <c r="N6" s="264"/>
      <c r="O6" s="264"/>
      <c r="P6" s="264"/>
      <c r="Q6" s="264"/>
      <c r="R6" s="264"/>
      <c r="S6" s="265"/>
    </row>
    <row r="7" spans="1:21" ht="13.5" customHeight="1" x14ac:dyDescent="0.15">
      <c r="A7" s="9"/>
      <c r="B7" s="9"/>
      <c r="C7" s="9"/>
      <c r="D7" s="9"/>
      <c r="E7" s="93"/>
      <c r="F7" s="9"/>
      <c r="G7" s="9"/>
      <c r="H7" s="9"/>
      <c r="I7" s="9"/>
      <c r="J7" s="9"/>
      <c r="K7" s="9"/>
      <c r="L7" s="84"/>
      <c r="M7" s="36" t="s">
        <v>53</v>
      </c>
      <c r="N7" s="269" t="str">
        <f>入力シート!C5</f>
        <v>○○○○-○○-○○○○</v>
      </c>
      <c r="O7" s="269"/>
      <c r="P7" s="269"/>
      <c r="Q7" s="269"/>
      <c r="R7" s="269"/>
      <c r="S7" s="270"/>
    </row>
    <row r="8" spans="1:21" ht="13.5" customHeight="1" x14ac:dyDescent="0.15">
      <c r="A8" s="370" t="s">
        <v>60</v>
      </c>
      <c r="B8" s="370"/>
      <c r="C8" s="370"/>
      <c r="D8" s="250">
        <f>IF(入力シート!C17="","",入力シート!C17)</f>
        <v>10234</v>
      </c>
      <c r="E8" s="250"/>
      <c r="F8" s="250"/>
      <c r="G8" s="250"/>
      <c r="H8" s="250"/>
      <c r="I8" s="250"/>
      <c r="J8" s="250"/>
      <c r="K8" s="9"/>
      <c r="L8" s="85"/>
      <c r="M8" s="36" t="s">
        <v>54</v>
      </c>
      <c r="N8" s="269" t="str">
        <f>入力シート!C6</f>
        <v>○○○○-○○-○○○○</v>
      </c>
      <c r="O8" s="269"/>
      <c r="P8" s="269"/>
      <c r="Q8" s="269"/>
      <c r="R8" s="269"/>
      <c r="S8" s="270"/>
    </row>
    <row r="9" spans="1:21" ht="13.5" customHeight="1" x14ac:dyDescent="0.15">
      <c r="A9" s="371"/>
      <c r="B9" s="371"/>
      <c r="C9" s="371"/>
      <c r="D9" s="251"/>
      <c r="E9" s="251"/>
      <c r="F9" s="251"/>
      <c r="G9" s="251"/>
      <c r="H9" s="251"/>
      <c r="I9" s="251"/>
      <c r="J9" s="251"/>
      <c r="K9" s="9"/>
      <c r="L9" s="156" t="s">
        <v>55</v>
      </c>
      <c r="M9" s="325" t="str">
        <f>入力シート!C8</f>
        <v>○○銀行</v>
      </c>
      <c r="N9" s="325"/>
      <c r="O9" s="325"/>
      <c r="P9" s="271" t="s">
        <v>58</v>
      </c>
      <c r="Q9" s="271"/>
      <c r="R9" s="271"/>
      <c r="S9" s="272"/>
    </row>
    <row r="10" spans="1:21" ht="13.5" customHeight="1" x14ac:dyDescent="0.15">
      <c r="A10" s="370" t="s">
        <v>61</v>
      </c>
      <c r="B10" s="370"/>
      <c r="C10" s="370"/>
      <c r="D10" s="372" t="str">
        <f>入力シート!C18</f>
        <v>テスト工事</v>
      </c>
      <c r="E10" s="372"/>
      <c r="F10" s="372"/>
      <c r="G10" s="372"/>
      <c r="H10" s="372"/>
      <c r="I10" s="372"/>
      <c r="J10" s="372"/>
      <c r="K10" s="9"/>
      <c r="L10" s="157" t="s">
        <v>56</v>
      </c>
      <c r="M10" s="309" t="str">
        <f>入力シート!C9</f>
        <v>久慈中央</v>
      </c>
      <c r="N10" s="309"/>
      <c r="O10" s="309"/>
      <c r="P10" s="273" t="str">
        <f>入力シート!C10</f>
        <v>普通</v>
      </c>
      <c r="Q10" s="273"/>
      <c r="R10" s="273"/>
      <c r="S10" s="274"/>
    </row>
    <row r="11" spans="1:21" ht="13.5" customHeight="1" x14ac:dyDescent="0.15">
      <c r="A11" s="371"/>
      <c r="B11" s="371"/>
      <c r="C11" s="371"/>
      <c r="D11" s="373"/>
      <c r="E11" s="373"/>
      <c r="F11" s="373"/>
      <c r="G11" s="373"/>
      <c r="H11" s="373"/>
      <c r="I11" s="373"/>
      <c r="J11" s="373"/>
      <c r="K11" s="9"/>
      <c r="L11" s="158" t="s">
        <v>59</v>
      </c>
      <c r="M11" s="374">
        <f>入力シート!C11</f>
        <v>1234567</v>
      </c>
      <c r="N11" s="374"/>
      <c r="O11" s="275" t="str">
        <f>入力シート!C12</f>
        <v>ﾃｽﾄ(ｶ</v>
      </c>
      <c r="P11" s="275"/>
      <c r="Q11" s="275"/>
      <c r="R11" s="275"/>
      <c r="S11" s="276"/>
    </row>
    <row r="12" spans="1:21" ht="13.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155"/>
      <c r="L12" s="159" t="s">
        <v>143</v>
      </c>
      <c r="M12" s="314" t="str">
        <f>入力シート!C14</f>
        <v>T1234123456789</v>
      </c>
      <c r="N12" s="314"/>
      <c r="O12" s="314"/>
      <c r="P12" s="314"/>
      <c r="Q12" s="314"/>
      <c r="R12" s="314"/>
      <c r="S12" s="377"/>
      <c r="U12" s="154"/>
    </row>
    <row r="13" spans="1:21" ht="18" customHeight="1" x14ac:dyDescent="0.15">
      <c r="A13" s="77" t="s">
        <v>10</v>
      </c>
      <c r="B13" s="77" t="s">
        <v>11</v>
      </c>
      <c r="C13" s="366" t="s">
        <v>12</v>
      </c>
      <c r="D13" s="378"/>
      <c r="E13" s="378"/>
      <c r="F13" s="378"/>
      <c r="G13" s="367"/>
      <c r="H13" s="366" t="s">
        <v>13</v>
      </c>
      <c r="I13" s="367"/>
      <c r="J13" s="366" t="s">
        <v>14</v>
      </c>
      <c r="K13" s="367"/>
      <c r="L13" s="368" t="s">
        <v>15</v>
      </c>
      <c r="M13" s="369"/>
      <c r="N13" s="375" t="s">
        <v>16</v>
      </c>
      <c r="O13" s="375"/>
      <c r="P13" s="375"/>
      <c r="Q13" s="375"/>
      <c r="R13" s="375"/>
      <c r="S13" s="172" t="s">
        <v>41</v>
      </c>
    </row>
    <row r="14" spans="1:21" ht="18" customHeight="1" x14ac:dyDescent="0.15">
      <c r="A14" s="39">
        <f>IF(N14="","",入力シート!A22)</f>
        <v>10</v>
      </c>
      <c r="B14" s="39">
        <f>IF(N14="","",入力シート!B22)</f>
        <v>1</v>
      </c>
      <c r="C14" s="224" t="str">
        <f>IF(N14="","",入力シート!C22)</f>
        <v>材料</v>
      </c>
      <c r="D14" s="225"/>
      <c r="E14" s="225"/>
      <c r="F14" s="225"/>
      <c r="G14" s="226"/>
      <c r="H14" s="243">
        <f>IF(N14="","",入力シート!D22)</f>
        <v>22.5</v>
      </c>
      <c r="I14" s="244"/>
      <c r="J14" s="364" t="str">
        <f>IF(ISBLANK(入力シート!E22),"",入力シート!E22)</f>
        <v>kg</v>
      </c>
      <c r="K14" s="364"/>
      <c r="L14" s="233">
        <f>IF(N14="","",入力シート!F22)</f>
        <v>1000</v>
      </c>
      <c r="M14" s="365"/>
      <c r="N14" s="376">
        <f>入力シート!G22</f>
        <v>22500</v>
      </c>
      <c r="O14" s="376"/>
      <c r="P14" s="376"/>
      <c r="Q14" s="376"/>
      <c r="R14" s="376"/>
      <c r="S14" s="124"/>
    </row>
    <row r="15" spans="1:21" ht="18" customHeight="1" x14ac:dyDescent="0.15">
      <c r="A15" s="39" t="str">
        <f>IF(N15="","",入力シート!A23)</f>
        <v/>
      </c>
      <c r="B15" s="39" t="str">
        <f>IF(N15="","",入力シート!B23)</f>
        <v/>
      </c>
      <c r="C15" s="224" t="str">
        <f>IF(N15="","",入力シート!C23)</f>
        <v/>
      </c>
      <c r="D15" s="225"/>
      <c r="E15" s="225"/>
      <c r="F15" s="225"/>
      <c r="G15" s="226"/>
      <c r="H15" s="243" t="str">
        <f>IF(N15="","",入力シート!D23)</f>
        <v/>
      </c>
      <c r="I15" s="244"/>
      <c r="J15" s="364" t="str">
        <f>IF(ISBLANK(入力シート!E23),"",入力シート!E23)</f>
        <v/>
      </c>
      <c r="K15" s="364"/>
      <c r="L15" s="233" t="str">
        <f>IF(N15="","",入力シート!F23)</f>
        <v/>
      </c>
      <c r="M15" s="365"/>
      <c r="N15" s="376" t="str">
        <f>入力シート!G23</f>
        <v/>
      </c>
      <c r="O15" s="376"/>
      <c r="P15" s="376"/>
      <c r="Q15" s="376"/>
      <c r="R15" s="376"/>
      <c r="S15" s="124"/>
    </row>
    <row r="16" spans="1:21" ht="18" customHeight="1" x14ac:dyDescent="0.15">
      <c r="A16" s="39" t="str">
        <f>IF(N16="","",入力シート!A24)</f>
        <v/>
      </c>
      <c r="B16" s="39" t="str">
        <f>IF(N16="","",入力シート!B24)</f>
        <v/>
      </c>
      <c r="C16" s="224" t="str">
        <f>IF(N16="","",入力シート!C24)</f>
        <v/>
      </c>
      <c r="D16" s="225"/>
      <c r="E16" s="225"/>
      <c r="F16" s="225"/>
      <c r="G16" s="226"/>
      <c r="H16" s="243" t="str">
        <f>IF(N16="","",入力シート!D24)</f>
        <v/>
      </c>
      <c r="I16" s="244"/>
      <c r="J16" s="364" t="str">
        <f>IF(ISBLANK(入力シート!E24),"",入力シート!E24)</f>
        <v/>
      </c>
      <c r="K16" s="364"/>
      <c r="L16" s="233" t="str">
        <f>IF(N16="","",入力シート!F24)</f>
        <v/>
      </c>
      <c r="M16" s="365"/>
      <c r="N16" s="376" t="str">
        <f>入力シート!G24</f>
        <v/>
      </c>
      <c r="O16" s="376"/>
      <c r="P16" s="376"/>
      <c r="Q16" s="376"/>
      <c r="R16" s="376"/>
      <c r="S16" s="124"/>
    </row>
    <row r="17" spans="1:19" ht="18" customHeight="1" x14ac:dyDescent="0.15">
      <c r="A17" s="39" t="str">
        <f>IF(N17="","",入力シート!A25)</f>
        <v/>
      </c>
      <c r="B17" s="39" t="str">
        <f>IF(N17="","",入力シート!B25)</f>
        <v/>
      </c>
      <c r="C17" s="224" t="str">
        <f>IF(N17="","",入力シート!C25)</f>
        <v/>
      </c>
      <c r="D17" s="225"/>
      <c r="E17" s="225"/>
      <c r="F17" s="225"/>
      <c r="G17" s="226"/>
      <c r="H17" s="243" t="str">
        <f>IF(N17="","",入力シート!D25)</f>
        <v/>
      </c>
      <c r="I17" s="244"/>
      <c r="J17" s="364" t="str">
        <f>IF(ISBLANK(入力シート!E25),"",入力シート!E25)</f>
        <v/>
      </c>
      <c r="K17" s="364"/>
      <c r="L17" s="233" t="str">
        <f>IF(N17="","",入力シート!F25)</f>
        <v/>
      </c>
      <c r="M17" s="365"/>
      <c r="N17" s="376" t="str">
        <f>入力シート!G25</f>
        <v/>
      </c>
      <c r="O17" s="376"/>
      <c r="P17" s="376"/>
      <c r="Q17" s="376"/>
      <c r="R17" s="376"/>
      <c r="S17" s="124"/>
    </row>
    <row r="18" spans="1:19" ht="18" customHeight="1" x14ac:dyDescent="0.15">
      <c r="A18" s="39" t="str">
        <f>IF(N18="","",入力シート!A26)</f>
        <v/>
      </c>
      <c r="B18" s="39" t="str">
        <f>IF(N18="","",入力シート!B26)</f>
        <v/>
      </c>
      <c r="C18" s="224" t="str">
        <f>IF(N18="","",入力シート!C26)</f>
        <v/>
      </c>
      <c r="D18" s="225"/>
      <c r="E18" s="225"/>
      <c r="F18" s="225"/>
      <c r="G18" s="226"/>
      <c r="H18" s="243" t="str">
        <f>IF(N18="","",入力シート!D26)</f>
        <v/>
      </c>
      <c r="I18" s="244"/>
      <c r="J18" s="364" t="str">
        <f>IF(ISBLANK(入力シート!E26),"",入力シート!E26)</f>
        <v/>
      </c>
      <c r="K18" s="364"/>
      <c r="L18" s="233" t="str">
        <f>IF(N18="","",入力シート!F26)</f>
        <v/>
      </c>
      <c r="M18" s="234"/>
      <c r="N18" s="286" t="str">
        <f>入力シート!G26</f>
        <v/>
      </c>
      <c r="O18" s="287"/>
      <c r="P18" s="287"/>
      <c r="Q18" s="287"/>
      <c r="R18" s="288"/>
      <c r="S18" s="124"/>
    </row>
    <row r="19" spans="1:19" ht="18" customHeight="1" x14ac:dyDescent="0.15">
      <c r="A19" s="39" t="str">
        <f>IF(N19="","",入力シート!A27)</f>
        <v/>
      </c>
      <c r="B19" s="39" t="str">
        <f>IF(N19="","",入力シート!B27)</f>
        <v/>
      </c>
      <c r="C19" s="224" t="str">
        <f>IF(N19="","",入力シート!C27)</f>
        <v/>
      </c>
      <c r="D19" s="225"/>
      <c r="E19" s="225"/>
      <c r="F19" s="225"/>
      <c r="G19" s="226"/>
      <c r="H19" s="243" t="str">
        <f>IF(N19="","",入力シート!D27)</f>
        <v/>
      </c>
      <c r="I19" s="244"/>
      <c r="J19" s="364" t="str">
        <f>IF(ISBLANK(入力シート!E27),"",入力シート!E27)</f>
        <v/>
      </c>
      <c r="K19" s="364"/>
      <c r="L19" s="233" t="str">
        <f>IF(N19="","",入力シート!F27)</f>
        <v/>
      </c>
      <c r="M19" s="234"/>
      <c r="N19" s="286" t="str">
        <f>入力シート!G27</f>
        <v/>
      </c>
      <c r="O19" s="287"/>
      <c r="P19" s="287"/>
      <c r="Q19" s="287"/>
      <c r="R19" s="288"/>
      <c r="S19" s="124"/>
    </row>
    <row r="20" spans="1:19" ht="18" customHeight="1" x14ac:dyDescent="0.15">
      <c r="A20" s="39" t="str">
        <f>IF(N20="","",入力シート!A28)</f>
        <v/>
      </c>
      <c r="B20" s="39" t="str">
        <f>IF(N20="","",入力シート!B28)</f>
        <v/>
      </c>
      <c r="C20" s="224" t="str">
        <f>IF(N20="","",入力シート!C28)</f>
        <v/>
      </c>
      <c r="D20" s="225"/>
      <c r="E20" s="225"/>
      <c r="F20" s="225"/>
      <c r="G20" s="226"/>
      <c r="H20" s="243" t="str">
        <f>IF(N20="","",入力シート!D28)</f>
        <v/>
      </c>
      <c r="I20" s="244"/>
      <c r="J20" s="364" t="str">
        <f>IF(ISBLANK(入力シート!E28),"",入力シート!E28)</f>
        <v/>
      </c>
      <c r="K20" s="364"/>
      <c r="L20" s="233" t="str">
        <f>IF(N20="","",入力シート!F28)</f>
        <v/>
      </c>
      <c r="M20" s="234"/>
      <c r="N20" s="286" t="str">
        <f>入力シート!G28</f>
        <v/>
      </c>
      <c r="O20" s="287"/>
      <c r="P20" s="287"/>
      <c r="Q20" s="287"/>
      <c r="R20" s="288"/>
      <c r="S20" s="124"/>
    </row>
    <row r="21" spans="1:19" ht="18" customHeight="1" x14ac:dyDescent="0.15">
      <c r="A21" s="39" t="str">
        <f>IF(N21="","",入力シート!A29)</f>
        <v/>
      </c>
      <c r="B21" s="39" t="str">
        <f>IF(N21="","",入力シート!B29)</f>
        <v/>
      </c>
      <c r="C21" s="224" t="str">
        <f>IF(N21="","",入力シート!C29)</f>
        <v/>
      </c>
      <c r="D21" s="225"/>
      <c r="E21" s="225"/>
      <c r="F21" s="225"/>
      <c r="G21" s="226"/>
      <c r="H21" s="243" t="str">
        <f>IF(N21="","",入力シート!D29)</f>
        <v/>
      </c>
      <c r="I21" s="244"/>
      <c r="J21" s="364" t="str">
        <f>IF(ISBLANK(入力シート!E29),"",入力シート!E29)</f>
        <v/>
      </c>
      <c r="K21" s="364"/>
      <c r="L21" s="233" t="str">
        <f>IF(N21="","",入力シート!F29)</f>
        <v/>
      </c>
      <c r="M21" s="234"/>
      <c r="N21" s="286" t="str">
        <f>入力シート!G29</f>
        <v/>
      </c>
      <c r="O21" s="287"/>
      <c r="P21" s="287"/>
      <c r="Q21" s="287"/>
      <c r="R21" s="288"/>
      <c r="S21" s="124"/>
    </row>
    <row r="22" spans="1:19" ht="18" customHeight="1" x14ac:dyDescent="0.15">
      <c r="A22" s="39" t="str">
        <f>IF(N22="","",入力シート!A30)</f>
        <v/>
      </c>
      <c r="B22" s="39" t="str">
        <f>IF(N22="","",入力シート!B30)</f>
        <v/>
      </c>
      <c r="C22" s="224" t="str">
        <f>IF(N22="","",入力シート!C30)</f>
        <v/>
      </c>
      <c r="D22" s="225"/>
      <c r="E22" s="225"/>
      <c r="F22" s="225"/>
      <c r="G22" s="226"/>
      <c r="H22" s="243" t="str">
        <f>IF(N22="","",入力シート!D30)</f>
        <v/>
      </c>
      <c r="I22" s="244"/>
      <c r="J22" s="364" t="str">
        <f>IF(ISBLANK(入力シート!E30),"",入力シート!E30)</f>
        <v/>
      </c>
      <c r="K22" s="364"/>
      <c r="L22" s="233" t="str">
        <f>IF(N22="","",入力シート!F30)</f>
        <v/>
      </c>
      <c r="M22" s="234"/>
      <c r="N22" s="286" t="str">
        <f>入力シート!G30</f>
        <v/>
      </c>
      <c r="O22" s="287"/>
      <c r="P22" s="287"/>
      <c r="Q22" s="287"/>
      <c r="R22" s="288"/>
      <c r="S22" s="124"/>
    </row>
    <row r="23" spans="1:19" ht="18" customHeight="1" x14ac:dyDescent="0.15">
      <c r="A23" s="39" t="str">
        <f>IF(N23="","",入力シート!A31)</f>
        <v/>
      </c>
      <c r="B23" s="39" t="str">
        <f>IF(N23="","",入力シート!B31)</f>
        <v/>
      </c>
      <c r="C23" s="224" t="str">
        <f>IF(N23="","",入力シート!C31)</f>
        <v/>
      </c>
      <c r="D23" s="225"/>
      <c r="E23" s="225"/>
      <c r="F23" s="225"/>
      <c r="G23" s="226"/>
      <c r="H23" s="243" t="str">
        <f>IF(N23="","",入力シート!D31)</f>
        <v/>
      </c>
      <c r="I23" s="244"/>
      <c r="J23" s="364" t="str">
        <f>IF(ISBLANK(入力シート!E31),"",入力シート!E31)</f>
        <v/>
      </c>
      <c r="K23" s="364"/>
      <c r="L23" s="233" t="str">
        <f>IF(N23="","",入力シート!F31)</f>
        <v/>
      </c>
      <c r="M23" s="234"/>
      <c r="N23" s="286" t="str">
        <f>入力シート!G31</f>
        <v/>
      </c>
      <c r="O23" s="287"/>
      <c r="P23" s="287"/>
      <c r="Q23" s="287"/>
      <c r="R23" s="288"/>
      <c r="S23" s="124"/>
    </row>
    <row r="24" spans="1:19" ht="18" customHeight="1" x14ac:dyDescent="0.15">
      <c r="A24" s="39" t="str">
        <f>IF(N24="","",入力シート!A32)</f>
        <v/>
      </c>
      <c r="B24" s="39" t="str">
        <f>IF(N24="","",入力シート!B32)</f>
        <v/>
      </c>
      <c r="C24" s="224" t="str">
        <f>IF(N24="","",入力シート!C32)</f>
        <v/>
      </c>
      <c r="D24" s="225"/>
      <c r="E24" s="225"/>
      <c r="F24" s="225"/>
      <c r="G24" s="226"/>
      <c r="H24" s="243" t="str">
        <f>IF(N24="","",入力シート!D32)</f>
        <v/>
      </c>
      <c r="I24" s="244"/>
      <c r="J24" s="364" t="str">
        <f>IF(ISBLANK(入力シート!E32),"",入力シート!E32)</f>
        <v/>
      </c>
      <c r="K24" s="364"/>
      <c r="L24" s="233" t="str">
        <f>IF(N24="","",入力シート!F32)</f>
        <v/>
      </c>
      <c r="M24" s="234"/>
      <c r="N24" s="286" t="str">
        <f>入力シート!G32</f>
        <v/>
      </c>
      <c r="O24" s="287"/>
      <c r="P24" s="287"/>
      <c r="Q24" s="287"/>
      <c r="R24" s="288"/>
      <c r="S24" s="124"/>
    </row>
    <row r="25" spans="1:19" ht="18" customHeight="1" x14ac:dyDescent="0.15">
      <c r="A25" s="39" t="str">
        <f>IF(N25="","",入力シート!A33)</f>
        <v/>
      </c>
      <c r="B25" s="39" t="str">
        <f>IF(N25="","",入力シート!B33)</f>
        <v/>
      </c>
      <c r="C25" s="224" t="str">
        <f>IF(N25="","",入力シート!C33)</f>
        <v/>
      </c>
      <c r="D25" s="225"/>
      <c r="E25" s="225"/>
      <c r="F25" s="225"/>
      <c r="G25" s="226"/>
      <c r="H25" s="243" t="str">
        <f>IF(N25="","",入力シート!D33)</f>
        <v/>
      </c>
      <c r="I25" s="244"/>
      <c r="J25" s="364" t="str">
        <f>IF(ISBLANK(入力シート!E33),"",入力シート!E33)</f>
        <v/>
      </c>
      <c r="K25" s="364"/>
      <c r="L25" s="233" t="str">
        <f>IF(N25="","",入力シート!F33)</f>
        <v/>
      </c>
      <c r="M25" s="234"/>
      <c r="N25" s="286" t="str">
        <f>入力シート!G33</f>
        <v/>
      </c>
      <c r="O25" s="287"/>
      <c r="P25" s="287"/>
      <c r="Q25" s="287"/>
      <c r="R25" s="288"/>
      <c r="S25" s="124"/>
    </row>
    <row r="26" spans="1:19" ht="18" customHeight="1" x14ac:dyDescent="0.15">
      <c r="A26" s="39" t="str">
        <f>IF(N26="","",入力シート!A34)</f>
        <v/>
      </c>
      <c r="B26" s="39" t="str">
        <f>IF(N26="","",入力シート!B34)</f>
        <v/>
      </c>
      <c r="C26" s="224" t="str">
        <f>IF(N26="","",入力シート!C34)</f>
        <v/>
      </c>
      <c r="D26" s="225"/>
      <c r="E26" s="225"/>
      <c r="F26" s="225"/>
      <c r="G26" s="226"/>
      <c r="H26" s="243" t="str">
        <f>IF(N26="","",入力シート!D34)</f>
        <v/>
      </c>
      <c r="I26" s="244"/>
      <c r="J26" s="364" t="str">
        <f>IF(ISBLANK(入力シート!E34),"",入力シート!E34)</f>
        <v/>
      </c>
      <c r="K26" s="364"/>
      <c r="L26" s="233" t="str">
        <f>IF(N26="","",入力シート!F34)</f>
        <v/>
      </c>
      <c r="M26" s="234"/>
      <c r="N26" s="286" t="str">
        <f>入力シート!G34</f>
        <v/>
      </c>
      <c r="O26" s="287"/>
      <c r="P26" s="287"/>
      <c r="Q26" s="287"/>
      <c r="R26" s="288"/>
      <c r="S26" s="124"/>
    </row>
    <row r="27" spans="1:19" ht="18" customHeight="1" x14ac:dyDescent="0.15">
      <c r="A27" s="39" t="str">
        <f>IF(N27="","",入力シート!A35)</f>
        <v/>
      </c>
      <c r="B27" s="39" t="str">
        <f>IF(N27="","",入力シート!B35)</f>
        <v/>
      </c>
      <c r="C27" s="224" t="str">
        <f>IF(N27="","",入力シート!C35)</f>
        <v/>
      </c>
      <c r="D27" s="225"/>
      <c r="E27" s="225"/>
      <c r="F27" s="225"/>
      <c r="G27" s="226"/>
      <c r="H27" s="243" t="str">
        <f>IF(N27="","",入力シート!D35)</f>
        <v/>
      </c>
      <c r="I27" s="244"/>
      <c r="J27" s="364" t="str">
        <f>IF(ISBLANK(入力シート!E35),"",入力シート!E35)</f>
        <v/>
      </c>
      <c r="K27" s="364"/>
      <c r="L27" s="233" t="str">
        <f>IF(N27="","",入力シート!F35)</f>
        <v/>
      </c>
      <c r="M27" s="234"/>
      <c r="N27" s="286" t="str">
        <f>入力シート!G35</f>
        <v/>
      </c>
      <c r="O27" s="287"/>
      <c r="P27" s="287"/>
      <c r="Q27" s="287"/>
      <c r="R27" s="288"/>
      <c r="S27" s="124"/>
    </row>
    <row r="28" spans="1:19" ht="18" customHeight="1" x14ac:dyDescent="0.15">
      <c r="A28" s="39" t="str">
        <f>IF(N28="","",入力シート!A36)</f>
        <v/>
      </c>
      <c r="B28" s="39" t="str">
        <f>IF(N28="","",入力シート!B36)</f>
        <v/>
      </c>
      <c r="C28" s="224" t="str">
        <f>IF(N28="","",入力シート!C36)</f>
        <v/>
      </c>
      <c r="D28" s="225"/>
      <c r="E28" s="225"/>
      <c r="F28" s="225"/>
      <c r="G28" s="226"/>
      <c r="H28" s="243" t="str">
        <f>IF(N28="","",入力シート!D36)</f>
        <v/>
      </c>
      <c r="I28" s="244"/>
      <c r="J28" s="364" t="str">
        <f>IF(ISBLANK(入力シート!E36),"",入力シート!E36)</f>
        <v/>
      </c>
      <c r="K28" s="364"/>
      <c r="L28" s="233" t="str">
        <f>IF(N28="","",入力シート!F36)</f>
        <v/>
      </c>
      <c r="M28" s="234"/>
      <c r="N28" s="286" t="str">
        <f>入力シート!G36</f>
        <v/>
      </c>
      <c r="O28" s="287"/>
      <c r="P28" s="287"/>
      <c r="Q28" s="287"/>
      <c r="R28" s="288"/>
      <c r="S28" s="124"/>
    </row>
    <row r="29" spans="1:19" ht="18" customHeight="1" x14ac:dyDescent="0.15">
      <c r="A29" s="39" t="str">
        <f>IF(N29="","",入力シート!A37)</f>
        <v/>
      </c>
      <c r="B29" s="39" t="str">
        <f>IF(N29="","",入力シート!B37)</f>
        <v/>
      </c>
      <c r="C29" s="224" t="str">
        <f>IF(N29="","",入力シート!C37)</f>
        <v/>
      </c>
      <c r="D29" s="225"/>
      <c r="E29" s="225"/>
      <c r="F29" s="225"/>
      <c r="G29" s="226"/>
      <c r="H29" s="243" t="str">
        <f>IF(N29="","",入力シート!D37)</f>
        <v/>
      </c>
      <c r="I29" s="244"/>
      <c r="J29" s="364" t="str">
        <f>IF(ISBLANK(入力シート!E37),"",入力シート!E37)</f>
        <v/>
      </c>
      <c r="K29" s="364"/>
      <c r="L29" s="233" t="str">
        <f>IF(N29="","",入力シート!F37)</f>
        <v/>
      </c>
      <c r="M29" s="234"/>
      <c r="N29" s="286" t="str">
        <f>入力シート!G37</f>
        <v/>
      </c>
      <c r="O29" s="287"/>
      <c r="P29" s="287"/>
      <c r="Q29" s="287"/>
      <c r="R29" s="288"/>
      <c r="S29" s="124"/>
    </row>
    <row r="30" spans="1:19" ht="18" customHeight="1" x14ac:dyDescent="0.15">
      <c r="A30" s="39" t="str">
        <f>IF(N30="","",入力シート!A38)</f>
        <v/>
      </c>
      <c r="B30" s="39" t="str">
        <f>IF(N30="","",入力シート!B38)</f>
        <v/>
      </c>
      <c r="C30" s="224" t="str">
        <f>IF(N30="","",入力シート!C38)</f>
        <v/>
      </c>
      <c r="D30" s="225"/>
      <c r="E30" s="225"/>
      <c r="F30" s="225"/>
      <c r="G30" s="226"/>
      <c r="H30" s="243" t="str">
        <f>IF(N30="","",入力シート!D38)</f>
        <v/>
      </c>
      <c r="I30" s="244"/>
      <c r="J30" s="364" t="str">
        <f>IF(ISBLANK(入力シート!E38),"",入力シート!E38)</f>
        <v/>
      </c>
      <c r="K30" s="364"/>
      <c r="L30" s="233" t="str">
        <f>IF(N30="","",入力シート!F38)</f>
        <v/>
      </c>
      <c r="M30" s="234"/>
      <c r="N30" s="286" t="str">
        <f>入力シート!G38</f>
        <v/>
      </c>
      <c r="O30" s="287"/>
      <c r="P30" s="287"/>
      <c r="Q30" s="287"/>
      <c r="R30" s="288"/>
      <c r="S30" s="125"/>
    </row>
    <row r="31" spans="1:19" ht="18" customHeight="1" x14ac:dyDescent="0.15">
      <c r="A31" s="39" t="str">
        <f>IF(N31="","",入力シート!A39)</f>
        <v/>
      </c>
      <c r="B31" s="39" t="str">
        <f>IF(N31="","",入力シート!B39)</f>
        <v/>
      </c>
      <c r="C31" s="224" t="str">
        <f>IF(N31="","",入力シート!C39)</f>
        <v/>
      </c>
      <c r="D31" s="225"/>
      <c r="E31" s="225"/>
      <c r="F31" s="225"/>
      <c r="G31" s="226"/>
      <c r="H31" s="243" t="str">
        <f>IF(N31="","",入力シート!D39)</f>
        <v/>
      </c>
      <c r="I31" s="244"/>
      <c r="J31" s="364" t="str">
        <f>IF(ISBLANK(入力シート!E39),"",入力シート!E39)</f>
        <v/>
      </c>
      <c r="K31" s="364"/>
      <c r="L31" s="233" t="str">
        <f>IF(N31="","",入力シート!F39)</f>
        <v/>
      </c>
      <c r="M31" s="234"/>
      <c r="N31" s="286" t="str">
        <f>入力シート!G39</f>
        <v/>
      </c>
      <c r="O31" s="287"/>
      <c r="P31" s="287"/>
      <c r="Q31" s="287"/>
      <c r="R31" s="288"/>
      <c r="S31" s="125"/>
    </row>
    <row r="32" spans="1:19" ht="18" customHeight="1" x14ac:dyDescent="0.15">
      <c r="A32" s="39" t="str">
        <f>IF(N32="","",入力シート!A40)</f>
        <v/>
      </c>
      <c r="B32" s="39" t="str">
        <f>IF(N32="","",入力シート!B40)</f>
        <v/>
      </c>
      <c r="C32" s="224" t="str">
        <f>IF(N32="","",入力シート!C40)</f>
        <v/>
      </c>
      <c r="D32" s="225"/>
      <c r="E32" s="225"/>
      <c r="F32" s="225"/>
      <c r="G32" s="226"/>
      <c r="H32" s="243" t="str">
        <f>IF(N32="","",入力シート!D40)</f>
        <v/>
      </c>
      <c r="I32" s="244"/>
      <c r="J32" s="364" t="str">
        <f>IF(ISBLANK(入力シート!E40),"",入力シート!E40)</f>
        <v/>
      </c>
      <c r="K32" s="364"/>
      <c r="L32" s="233" t="str">
        <f>IF(N32="","",入力シート!F40)</f>
        <v/>
      </c>
      <c r="M32" s="234"/>
      <c r="N32" s="286" t="str">
        <f>入力シート!G40</f>
        <v/>
      </c>
      <c r="O32" s="287"/>
      <c r="P32" s="287"/>
      <c r="Q32" s="287"/>
      <c r="R32" s="288"/>
      <c r="S32" s="124"/>
    </row>
    <row r="33" spans="1:19" ht="18" customHeight="1" x14ac:dyDescent="0.15">
      <c r="A33" s="39" t="str">
        <f>IF(N33="","",入力シート!A41)</f>
        <v/>
      </c>
      <c r="B33" s="39" t="str">
        <f>IF(N33="","",入力シート!B41)</f>
        <v/>
      </c>
      <c r="C33" s="224" t="str">
        <f>IF(N33="","",入力シート!C41)</f>
        <v/>
      </c>
      <c r="D33" s="225"/>
      <c r="E33" s="225"/>
      <c r="F33" s="225"/>
      <c r="G33" s="226"/>
      <c r="H33" s="243" t="str">
        <f>IF(N33="","",入力シート!D41)</f>
        <v/>
      </c>
      <c r="I33" s="244"/>
      <c r="J33" s="364" t="str">
        <f>IF(ISBLANK(入力シート!E41),"",入力シート!E41)</f>
        <v/>
      </c>
      <c r="K33" s="364"/>
      <c r="L33" s="233" t="str">
        <f>IF(N33="","",入力シート!F41)</f>
        <v/>
      </c>
      <c r="M33" s="234"/>
      <c r="N33" s="286" t="str">
        <f>入力シート!G41</f>
        <v/>
      </c>
      <c r="O33" s="287"/>
      <c r="P33" s="287"/>
      <c r="Q33" s="287"/>
      <c r="R33" s="288"/>
      <c r="S33" s="124"/>
    </row>
    <row r="34" spans="1:19" ht="18" customHeight="1" x14ac:dyDescent="0.15">
      <c r="A34" s="39">
        <f>IF(N34="","",入力シート!A42)</f>
        <v>0</v>
      </c>
      <c r="B34" s="39">
        <f>IF(N34="","",入力シート!B42)</f>
        <v>0</v>
      </c>
      <c r="C34" s="224" t="str">
        <f>IF(N34="","",入力シート!C42)</f>
        <v>課税対象額　小計</v>
      </c>
      <c r="D34" s="225"/>
      <c r="E34" s="225"/>
      <c r="F34" s="225"/>
      <c r="G34" s="226"/>
      <c r="H34" s="245">
        <f>IF(ISBLANK(入力シート!D42),"",入力シート!D42)</f>
        <v>10</v>
      </c>
      <c r="I34" s="246"/>
      <c r="J34" s="396" t="str">
        <f>IF(ISBLANK(入力シート!E42),"",入力シート!E42)</f>
        <v>％</v>
      </c>
      <c r="K34" s="397"/>
      <c r="L34" s="396"/>
      <c r="M34" s="397"/>
      <c r="N34" s="286">
        <f>入力シート!G42</f>
        <v>22500</v>
      </c>
      <c r="O34" s="287"/>
      <c r="P34" s="287"/>
      <c r="Q34" s="287"/>
      <c r="R34" s="288"/>
      <c r="S34" s="124"/>
    </row>
    <row r="35" spans="1:19" ht="18" customHeight="1" x14ac:dyDescent="0.15">
      <c r="A35" s="39"/>
      <c r="B35" s="39"/>
      <c r="C35" s="224" t="str">
        <f>入力シート!C43</f>
        <v>消費税</v>
      </c>
      <c r="D35" s="225"/>
      <c r="E35" s="225"/>
      <c r="F35" s="225"/>
      <c r="G35" s="226"/>
      <c r="H35" s="245">
        <f>IF(ISBLANK(入力シート!D43),"",入力シート!D43)</f>
        <v>10</v>
      </c>
      <c r="I35" s="246"/>
      <c r="J35" s="396" t="str">
        <f>IF(ISBLANK(入力シート!E43),"",入力シート!E43)</f>
        <v>％</v>
      </c>
      <c r="K35" s="397"/>
      <c r="L35" s="396"/>
      <c r="M35" s="397"/>
      <c r="N35" s="286">
        <f>入力シート!G43</f>
        <v>2250</v>
      </c>
      <c r="O35" s="287"/>
      <c r="P35" s="287"/>
      <c r="Q35" s="287"/>
      <c r="R35" s="288"/>
      <c r="S35" s="124"/>
    </row>
    <row r="36" spans="1:19" ht="18" customHeight="1" x14ac:dyDescent="0.15">
      <c r="A36" s="359" t="s">
        <v>82</v>
      </c>
      <c r="B36" s="360"/>
      <c r="C36" s="360"/>
      <c r="D36" s="360"/>
      <c r="E36" s="360"/>
      <c r="F36" s="360"/>
      <c r="G36" s="361"/>
      <c r="H36" s="362"/>
      <c r="I36" s="363"/>
      <c r="J36" s="398"/>
      <c r="K36" s="398"/>
      <c r="L36" s="362"/>
      <c r="M36" s="363"/>
      <c r="N36" s="286">
        <f>入力シート!G44</f>
        <v>24750</v>
      </c>
      <c r="O36" s="287"/>
      <c r="P36" s="287"/>
      <c r="Q36" s="287"/>
      <c r="R36" s="288"/>
      <c r="S36" s="124"/>
    </row>
    <row r="37" spans="1:19" ht="18" customHeight="1" x14ac:dyDescent="0.15">
      <c r="A37" s="354"/>
      <c r="B37" s="354"/>
      <c r="C37" s="354"/>
      <c r="D37" s="354"/>
      <c r="E37" s="354"/>
      <c r="F37" s="354"/>
      <c r="G37" s="354"/>
      <c r="H37" s="354"/>
      <c r="I37" s="78"/>
      <c r="J37" s="354"/>
      <c r="K37" s="354"/>
      <c r="L37" s="354"/>
      <c r="M37" s="354"/>
      <c r="N37" s="21"/>
      <c r="O37" s="252"/>
      <c r="P37" s="252"/>
      <c r="Q37" s="252"/>
    </row>
    <row r="38" spans="1:19" ht="18" customHeight="1" x14ac:dyDescent="0.15">
      <c r="A38" s="340"/>
      <c r="B38" s="340"/>
      <c r="C38" s="340"/>
      <c r="D38" s="22"/>
      <c r="E38" s="340"/>
      <c r="F38" s="340"/>
      <c r="G38" s="119"/>
      <c r="H38" s="340"/>
      <c r="I38" s="340"/>
      <c r="J38" s="340"/>
      <c r="K38" s="22"/>
      <c r="L38" s="354"/>
      <c r="M38" s="354"/>
      <c r="N38" s="10"/>
      <c r="O38" s="10"/>
      <c r="P38" s="10"/>
      <c r="Q38" s="10"/>
    </row>
    <row r="39" spans="1:19" ht="18" customHeight="1" x14ac:dyDescent="0.15">
      <c r="A39" s="340"/>
      <c r="B39" s="340"/>
      <c r="C39" s="340"/>
      <c r="D39" s="22"/>
      <c r="E39" s="340"/>
      <c r="F39" s="340"/>
      <c r="G39" s="119"/>
      <c r="H39" s="340"/>
      <c r="I39" s="340"/>
      <c r="J39" s="340"/>
      <c r="K39" s="22"/>
      <c r="L39" s="354"/>
      <c r="M39" s="354"/>
      <c r="N39" s="10"/>
      <c r="O39" s="10"/>
      <c r="P39" s="10"/>
      <c r="Q39" s="10"/>
    </row>
    <row r="40" spans="1:19" ht="18" customHeight="1" x14ac:dyDescent="0.15">
      <c r="A40" s="340"/>
      <c r="B40" s="340"/>
      <c r="C40" s="340"/>
      <c r="D40" s="22"/>
      <c r="E40" s="340"/>
      <c r="F40" s="340"/>
      <c r="G40" s="119"/>
      <c r="H40" s="340"/>
      <c r="I40" s="340"/>
      <c r="J40" s="340"/>
      <c r="K40" s="22"/>
      <c r="L40" s="354"/>
      <c r="M40" s="354"/>
      <c r="N40" s="10"/>
      <c r="O40" s="10"/>
      <c r="P40" s="10"/>
      <c r="Q40" s="10"/>
    </row>
    <row r="41" spans="1:19" ht="18" customHeight="1" x14ac:dyDescent="0.15">
      <c r="A41" s="340"/>
      <c r="B41" s="340"/>
      <c r="C41" s="340"/>
      <c r="D41" s="22"/>
      <c r="E41" s="340"/>
      <c r="F41" s="340"/>
      <c r="G41" s="119"/>
      <c r="H41" s="340"/>
      <c r="I41" s="340"/>
      <c r="J41" s="340"/>
      <c r="K41" s="22"/>
      <c r="L41" s="354"/>
      <c r="M41" s="354"/>
      <c r="N41" s="10"/>
      <c r="O41" s="10"/>
      <c r="P41" s="10"/>
      <c r="Q41" s="10"/>
    </row>
    <row r="42" spans="1:19" ht="18" customHeight="1" x14ac:dyDescent="0.15">
      <c r="A42" s="340"/>
      <c r="B42" s="340"/>
      <c r="C42" s="340"/>
      <c r="D42" s="22"/>
      <c r="E42" s="340"/>
      <c r="F42" s="340"/>
      <c r="G42" s="119"/>
      <c r="H42" s="340"/>
      <c r="I42" s="340"/>
      <c r="J42" s="340"/>
      <c r="K42" s="22"/>
      <c r="L42" s="354"/>
      <c r="M42" s="354"/>
      <c r="N42" s="21"/>
      <c r="O42" s="10"/>
      <c r="P42" s="10"/>
      <c r="Q42" s="10"/>
    </row>
    <row r="43" spans="1:19" ht="18" customHeight="1" x14ac:dyDescent="0.15">
      <c r="A43" s="340"/>
      <c r="B43" s="340"/>
      <c r="C43" s="340"/>
      <c r="D43" s="22"/>
      <c r="E43" s="340"/>
      <c r="F43" s="340"/>
      <c r="G43" s="119"/>
      <c r="H43" s="340"/>
      <c r="I43" s="340"/>
      <c r="J43" s="340"/>
      <c r="K43" s="22"/>
      <c r="L43" s="354"/>
      <c r="M43" s="354"/>
      <c r="N43" s="357"/>
      <c r="O43" s="293"/>
      <c r="P43" s="23"/>
      <c r="Q43" s="23"/>
    </row>
    <row r="44" spans="1:19" ht="18" customHeight="1" x14ac:dyDescent="0.15">
      <c r="A44" s="340"/>
      <c r="B44" s="340"/>
      <c r="C44" s="340"/>
      <c r="D44" s="22"/>
      <c r="E44" s="340"/>
      <c r="F44" s="340"/>
      <c r="G44" s="119"/>
      <c r="H44" s="340"/>
      <c r="I44" s="340"/>
      <c r="J44" s="340"/>
      <c r="K44" s="22"/>
      <c r="L44" s="354"/>
      <c r="M44" s="354"/>
      <c r="N44" s="358"/>
      <c r="O44" s="293"/>
      <c r="P44" s="79"/>
      <c r="Q44" s="79"/>
    </row>
    <row r="45" spans="1:19" ht="18" customHeight="1" x14ac:dyDescent="0.15">
      <c r="A45" s="340"/>
      <c r="B45" s="340"/>
      <c r="C45" s="340"/>
      <c r="D45" s="22"/>
      <c r="E45" s="340"/>
      <c r="F45" s="340"/>
      <c r="G45" s="119"/>
      <c r="H45" s="340"/>
      <c r="I45" s="340"/>
      <c r="J45" s="340"/>
      <c r="K45" s="22"/>
      <c r="L45" s="354"/>
      <c r="M45" s="354"/>
      <c r="N45" s="357"/>
      <c r="O45" s="293"/>
      <c r="P45" s="23"/>
      <c r="Q45" s="23"/>
    </row>
    <row r="46" spans="1:19" ht="18" customHeight="1" x14ac:dyDescent="0.15">
      <c r="A46" s="340"/>
      <c r="B46" s="340"/>
      <c r="C46" s="340"/>
      <c r="D46" s="22"/>
      <c r="E46" s="340"/>
      <c r="F46" s="340"/>
      <c r="G46" s="119"/>
      <c r="H46" s="340"/>
      <c r="I46" s="340"/>
      <c r="J46" s="340"/>
      <c r="K46" s="22"/>
      <c r="L46" s="354"/>
      <c r="M46" s="354"/>
      <c r="N46" s="358"/>
      <c r="O46" s="293"/>
      <c r="P46" s="79"/>
      <c r="Q46" s="79"/>
    </row>
    <row r="47" spans="1:19" ht="18" customHeight="1" x14ac:dyDescent="0.15">
      <c r="A47" s="354"/>
      <c r="B47" s="354"/>
      <c r="C47" s="354"/>
      <c r="D47" s="354"/>
      <c r="E47" s="78"/>
      <c r="F47" s="78"/>
      <c r="G47" s="78"/>
      <c r="H47" s="78"/>
      <c r="I47" s="78"/>
      <c r="J47" s="354"/>
      <c r="K47" s="354"/>
      <c r="L47" s="78"/>
      <c r="M47" s="24"/>
      <c r="N47" s="10"/>
      <c r="O47" s="356" t="s">
        <v>64</v>
      </c>
      <c r="P47" s="356"/>
      <c r="Q47" s="356"/>
      <c r="R47" s="356"/>
      <c r="S47" s="356"/>
    </row>
    <row r="48" spans="1:19" ht="18" customHeight="1" x14ac:dyDescent="0.15">
      <c r="A48" s="355"/>
      <c r="B48" s="355"/>
      <c r="C48" s="355"/>
      <c r="D48" s="355"/>
      <c r="E48" s="9"/>
      <c r="F48" s="9"/>
      <c r="G48" s="9"/>
      <c r="H48" s="9"/>
      <c r="I48" s="9"/>
      <c r="J48" s="355"/>
      <c r="K48" s="355"/>
      <c r="L48" s="9"/>
      <c r="M48" s="9"/>
      <c r="N48" s="9"/>
      <c r="O48" s="9"/>
      <c r="P48" s="9"/>
      <c r="Q48" s="80"/>
    </row>
    <row r="49" spans="1:19" ht="33" customHeight="1" x14ac:dyDescent="0.15">
      <c r="A49" s="330" t="s">
        <v>88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</row>
    <row r="50" spans="1:19" ht="12" customHeight="1" x14ac:dyDescent="0.1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1:19" ht="24.75" customHeight="1" x14ac:dyDescent="0.15">
      <c r="A51" s="331" t="s">
        <v>91</v>
      </c>
      <c r="B51" s="331"/>
      <c r="C51" s="331"/>
      <c r="D51" s="331"/>
      <c r="E51" s="331"/>
      <c r="F51" s="331"/>
      <c r="G51" s="118"/>
      <c r="H51" s="42"/>
      <c r="I51" s="42"/>
      <c r="J51" s="42"/>
      <c r="K51" s="42"/>
      <c r="L51" s="338" t="s">
        <v>52</v>
      </c>
      <c r="M51" s="339"/>
      <c r="N51" s="332" t="s">
        <v>48</v>
      </c>
      <c r="O51" s="333"/>
      <c r="P51" s="334"/>
      <c r="Q51" s="335">
        <f>IF(入力シート!C1="","",入力シート!C1)</f>
        <v>1111</v>
      </c>
      <c r="R51" s="336"/>
      <c r="S51" s="337"/>
    </row>
    <row r="52" spans="1:19" ht="24.75" customHeight="1" x14ac:dyDescent="0.15">
      <c r="A52" s="316">
        <f>入力シート!C16</f>
        <v>45230</v>
      </c>
      <c r="B52" s="316"/>
      <c r="C52" s="316"/>
      <c r="D52" s="316"/>
      <c r="E52" s="316"/>
      <c r="F52" s="316"/>
      <c r="G52" s="316"/>
      <c r="H52" s="316"/>
      <c r="I52" s="115"/>
      <c r="J52" s="42"/>
      <c r="K52" s="42"/>
      <c r="L52" s="317" t="str">
        <f>入力シート!C2</f>
        <v>○○県○○市○○1-1-1</v>
      </c>
      <c r="M52" s="264"/>
      <c r="N52" s="264"/>
      <c r="O52" s="264"/>
      <c r="P52" s="264"/>
      <c r="Q52" s="264"/>
      <c r="R52" s="264"/>
      <c r="S52" s="318"/>
    </row>
    <row r="53" spans="1:19" ht="24.75" customHeight="1" x14ac:dyDescent="0.15">
      <c r="A53" s="252" t="s">
        <v>120</v>
      </c>
      <c r="B53" s="252"/>
      <c r="C53" s="252"/>
      <c r="D53" s="252"/>
      <c r="E53" s="252"/>
      <c r="F53" s="252"/>
      <c r="G53" s="116"/>
      <c r="H53" s="42"/>
      <c r="I53" s="42"/>
      <c r="J53" s="42"/>
      <c r="K53" s="42"/>
      <c r="L53" s="319" t="str">
        <f>入力シート!C3</f>
        <v>テスト㈱</v>
      </c>
      <c r="M53" s="267"/>
      <c r="N53" s="267"/>
      <c r="O53" s="267"/>
      <c r="P53" s="267"/>
      <c r="Q53" s="267"/>
      <c r="R53" s="267"/>
      <c r="S53" s="320"/>
    </row>
    <row r="54" spans="1:19" ht="24.75" customHeight="1" x14ac:dyDescent="0.2">
      <c r="A54" s="321" t="s">
        <v>16</v>
      </c>
      <c r="B54" s="321"/>
      <c r="C54" s="322">
        <f>入力シート!G44</f>
        <v>24750</v>
      </c>
      <c r="D54" s="322"/>
      <c r="E54" s="322"/>
      <c r="F54" s="322"/>
      <c r="G54" s="117"/>
      <c r="H54" s="43" t="s">
        <v>62</v>
      </c>
      <c r="I54" s="123"/>
      <c r="J54" s="42"/>
      <c r="K54" s="42"/>
      <c r="L54" s="317" t="str">
        <f>入力シート!C4</f>
        <v>代表取締役社長　○○　○○</v>
      </c>
      <c r="M54" s="264"/>
      <c r="N54" s="264"/>
      <c r="O54" s="264"/>
      <c r="P54" s="264"/>
      <c r="Q54" s="264"/>
      <c r="R54" s="264"/>
      <c r="S54" s="318"/>
    </row>
    <row r="55" spans="1:19" ht="13.5" customHeight="1" x14ac:dyDescent="0.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35"/>
      <c r="M55" s="36" t="s">
        <v>53</v>
      </c>
      <c r="N55" s="323" t="str">
        <f>入力シート!C5</f>
        <v>○○○○-○○-○○○○</v>
      </c>
      <c r="O55" s="323"/>
      <c r="P55" s="323"/>
      <c r="Q55" s="323"/>
      <c r="R55" s="323"/>
      <c r="S55" s="324"/>
    </row>
    <row r="56" spans="1:19" ht="13.5" customHeight="1" x14ac:dyDescent="0.15">
      <c r="A56" s="248" t="s">
        <v>60</v>
      </c>
      <c r="B56" s="248"/>
      <c r="C56" s="248"/>
      <c r="D56" s="250">
        <f>IF(入力シート!C17="","",入力シート!C17)</f>
        <v>10234</v>
      </c>
      <c r="E56" s="250"/>
      <c r="F56" s="250"/>
      <c r="G56" s="250"/>
      <c r="H56" s="250"/>
      <c r="I56" s="250"/>
      <c r="J56" s="250"/>
      <c r="K56" s="42"/>
      <c r="L56" s="37"/>
      <c r="M56" s="38" t="s">
        <v>54</v>
      </c>
      <c r="N56" s="323" t="str">
        <f>入力シート!C6</f>
        <v>○○○○-○○-○○○○</v>
      </c>
      <c r="O56" s="323"/>
      <c r="P56" s="323"/>
      <c r="Q56" s="323"/>
      <c r="R56" s="323"/>
      <c r="S56" s="324"/>
    </row>
    <row r="57" spans="1:19" ht="13.5" customHeight="1" x14ac:dyDescent="0.15">
      <c r="A57" s="249"/>
      <c r="B57" s="249"/>
      <c r="C57" s="249"/>
      <c r="D57" s="251"/>
      <c r="E57" s="251"/>
      <c r="F57" s="251"/>
      <c r="G57" s="251"/>
      <c r="H57" s="251"/>
      <c r="I57" s="251"/>
      <c r="J57" s="251"/>
      <c r="K57" s="42"/>
      <c r="L57" s="94" t="s">
        <v>55</v>
      </c>
      <c r="M57" s="325" t="str">
        <f>入力シート!C8</f>
        <v>○○銀行</v>
      </c>
      <c r="N57" s="325"/>
      <c r="O57" s="325"/>
      <c r="P57" s="325"/>
      <c r="Q57" s="271" t="s">
        <v>58</v>
      </c>
      <c r="R57" s="271"/>
      <c r="S57" s="326"/>
    </row>
    <row r="58" spans="1:19" ht="13.5" customHeight="1" x14ac:dyDescent="0.15">
      <c r="A58" s="248" t="s">
        <v>61</v>
      </c>
      <c r="B58" s="248"/>
      <c r="C58" s="248"/>
      <c r="D58" s="307" t="str">
        <f>入力シート!C18</f>
        <v>テスト工事</v>
      </c>
      <c r="E58" s="307"/>
      <c r="F58" s="307"/>
      <c r="G58" s="307"/>
      <c r="H58" s="307"/>
      <c r="I58" s="307"/>
      <c r="J58" s="307"/>
      <c r="K58" s="42"/>
      <c r="L58" s="95" t="s">
        <v>56</v>
      </c>
      <c r="M58" s="309" t="str">
        <f>入力シート!C9</f>
        <v>久慈中央</v>
      </c>
      <c r="N58" s="309"/>
      <c r="O58" s="309"/>
      <c r="P58" s="309"/>
      <c r="Q58" s="275" t="str">
        <f>入力シート!C10</f>
        <v>普通</v>
      </c>
      <c r="R58" s="275"/>
      <c r="S58" s="310"/>
    </row>
    <row r="59" spans="1:19" ht="13.5" customHeight="1" x14ac:dyDescent="0.15">
      <c r="A59" s="249"/>
      <c r="B59" s="249"/>
      <c r="C59" s="249"/>
      <c r="D59" s="308"/>
      <c r="E59" s="308"/>
      <c r="F59" s="308"/>
      <c r="G59" s="308"/>
      <c r="H59" s="308"/>
      <c r="I59" s="308"/>
      <c r="J59" s="308"/>
      <c r="K59" s="42"/>
      <c r="L59" s="160" t="s">
        <v>59</v>
      </c>
      <c r="M59" s="311">
        <f>入力シート!C11</f>
        <v>1234567</v>
      </c>
      <c r="N59" s="311"/>
      <c r="O59" s="312" t="str">
        <f>入力シート!C12</f>
        <v>ﾃｽﾄ(ｶ</v>
      </c>
      <c r="P59" s="312"/>
      <c r="Q59" s="312"/>
      <c r="R59" s="312"/>
      <c r="S59" s="313"/>
    </row>
    <row r="60" spans="1:19" ht="13.5" customHeight="1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161" t="s">
        <v>143</v>
      </c>
      <c r="M60" s="314" t="str">
        <f>入力シート!C14</f>
        <v>T1234123456789</v>
      </c>
      <c r="N60" s="314"/>
      <c r="O60" s="314"/>
      <c r="P60" s="314"/>
      <c r="Q60" s="314"/>
      <c r="R60" s="314"/>
      <c r="S60" s="315"/>
    </row>
    <row r="61" spans="1:19" ht="18" customHeight="1" x14ac:dyDescent="0.15">
      <c r="A61" s="76" t="s">
        <v>10</v>
      </c>
      <c r="B61" s="76" t="s">
        <v>11</v>
      </c>
      <c r="C61" s="260" t="s">
        <v>12</v>
      </c>
      <c r="D61" s="261"/>
      <c r="E61" s="261"/>
      <c r="F61" s="261"/>
      <c r="G61" s="262"/>
      <c r="H61" s="260" t="s">
        <v>13</v>
      </c>
      <c r="I61" s="262"/>
      <c r="J61" s="247" t="s">
        <v>14</v>
      </c>
      <c r="K61" s="247"/>
      <c r="L61" s="247" t="s">
        <v>15</v>
      </c>
      <c r="M61" s="247"/>
      <c r="N61" s="247" t="s">
        <v>16</v>
      </c>
      <c r="O61" s="247"/>
      <c r="P61" s="247"/>
      <c r="Q61" s="247"/>
      <c r="R61" s="247"/>
      <c r="S61" s="76" t="s">
        <v>41</v>
      </c>
    </row>
    <row r="62" spans="1:19" ht="18" customHeight="1" x14ac:dyDescent="0.15">
      <c r="A62" s="39">
        <f>IF(N62="","",入力シート!A22)</f>
        <v>10</v>
      </c>
      <c r="B62" s="39">
        <f>IF(N62="","",入力シート!B22)</f>
        <v>1</v>
      </c>
      <c r="C62" s="224" t="str">
        <f>IF(N62="","",入力シート!C22)</f>
        <v>材料</v>
      </c>
      <c r="D62" s="225"/>
      <c r="E62" s="225"/>
      <c r="F62" s="225"/>
      <c r="G62" s="226"/>
      <c r="H62" s="233">
        <f>IF(N62="","",入力シート!D22)</f>
        <v>22.5</v>
      </c>
      <c r="I62" s="234"/>
      <c r="J62" s="352" t="str">
        <f>IF(N62="","",入力シート!E22)</f>
        <v>kg</v>
      </c>
      <c r="K62" s="353"/>
      <c r="L62" s="233">
        <f>IF(N62="","",入力シート!F22)</f>
        <v>1000</v>
      </c>
      <c r="M62" s="234"/>
      <c r="N62" s="283">
        <f>入力シート!G22</f>
        <v>22500</v>
      </c>
      <c r="O62" s="283"/>
      <c r="P62" s="283"/>
      <c r="Q62" s="283"/>
      <c r="R62" s="283"/>
      <c r="S62" s="39"/>
    </row>
    <row r="63" spans="1:19" ht="18" customHeight="1" x14ac:dyDescent="0.15">
      <c r="A63" s="39" t="str">
        <f>IF(N63="","",入力シート!A23)</f>
        <v/>
      </c>
      <c r="B63" s="39" t="str">
        <f>IF(N63="","",入力シート!B23)</f>
        <v/>
      </c>
      <c r="C63" s="224" t="str">
        <f>IF(N63="","",入力シート!C23)</f>
        <v/>
      </c>
      <c r="D63" s="225"/>
      <c r="E63" s="225"/>
      <c r="F63" s="225"/>
      <c r="G63" s="226"/>
      <c r="H63" s="233" t="str">
        <f>IF(N63="","",入力シート!D23)</f>
        <v/>
      </c>
      <c r="I63" s="234"/>
      <c r="J63" s="352" t="str">
        <f>IF(N63="","",入力シート!E23)</f>
        <v/>
      </c>
      <c r="K63" s="353"/>
      <c r="L63" s="233" t="str">
        <f>IF(N63="","",入力シート!F23)</f>
        <v/>
      </c>
      <c r="M63" s="234"/>
      <c r="N63" s="283" t="str">
        <f>入力シート!G23</f>
        <v/>
      </c>
      <c r="O63" s="283"/>
      <c r="P63" s="283"/>
      <c r="Q63" s="283"/>
      <c r="R63" s="283"/>
      <c r="S63" s="39"/>
    </row>
    <row r="64" spans="1:19" ht="18" customHeight="1" x14ac:dyDescent="0.15">
      <c r="A64" s="39" t="str">
        <f>IF(N64="","",入力シート!A24)</f>
        <v/>
      </c>
      <c r="B64" s="39" t="str">
        <f>IF(N64="","",入力シート!B24)</f>
        <v/>
      </c>
      <c r="C64" s="224" t="str">
        <f>IF(N64="","",入力シート!C24)</f>
        <v/>
      </c>
      <c r="D64" s="225"/>
      <c r="E64" s="225"/>
      <c r="F64" s="225"/>
      <c r="G64" s="226"/>
      <c r="H64" s="233" t="str">
        <f>IF(N64="","",入力シート!D24)</f>
        <v/>
      </c>
      <c r="I64" s="234"/>
      <c r="J64" s="352" t="str">
        <f>IF(N64="","",入力シート!E24)</f>
        <v/>
      </c>
      <c r="K64" s="353"/>
      <c r="L64" s="233" t="str">
        <f>IF(N64="","",入力シート!F24)</f>
        <v/>
      </c>
      <c r="M64" s="234"/>
      <c r="N64" s="283" t="str">
        <f>入力シート!G24</f>
        <v/>
      </c>
      <c r="O64" s="283"/>
      <c r="P64" s="283"/>
      <c r="Q64" s="283"/>
      <c r="R64" s="283"/>
      <c r="S64" s="39"/>
    </row>
    <row r="65" spans="1:19" ht="18" customHeight="1" x14ac:dyDescent="0.15">
      <c r="A65" s="39" t="str">
        <f>IF(N65="","",入力シート!A25)</f>
        <v/>
      </c>
      <c r="B65" s="39" t="str">
        <f>IF(N65="","",入力シート!B25)</f>
        <v/>
      </c>
      <c r="C65" s="224" t="str">
        <f>IF(N65="","",入力シート!C25)</f>
        <v/>
      </c>
      <c r="D65" s="225"/>
      <c r="E65" s="225"/>
      <c r="F65" s="225"/>
      <c r="G65" s="226"/>
      <c r="H65" s="233" t="str">
        <f>IF(N65="","",入力シート!D25)</f>
        <v/>
      </c>
      <c r="I65" s="234"/>
      <c r="J65" s="352" t="str">
        <f>IF(N65="","",入力シート!E25)</f>
        <v/>
      </c>
      <c r="K65" s="353"/>
      <c r="L65" s="233" t="str">
        <f>IF(N65="","",入力シート!F25)</f>
        <v/>
      </c>
      <c r="M65" s="234"/>
      <c r="N65" s="283" t="str">
        <f>入力シート!G25</f>
        <v/>
      </c>
      <c r="O65" s="283"/>
      <c r="P65" s="283"/>
      <c r="Q65" s="283"/>
      <c r="R65" s="283"/>
      <c r="S65" s="39"/>
    </row>
    <row r="66" spans="1:19" ht="18" customHeight="1" x14ac:dyDescent="0.15">
      <c r="A66" s="39" t="str">
        <f>IF(N66="","",入力シート!A26)</f>
        <v/>
      </c>
      <c r="B66" s="39" t="str">
        <f>IF(N66="","",入力シート!B26)</f>
        <v/>
      </c>
      <c r="C66" s="224" t="str">
        <f>IF(N66="","",入力シート!C26)</f>
        <v/>
      </c>
      <c r="D66" s="225"/>
      <c r="E66" s="225"/>
      <c r="F66" s="225"/>
      <c r="G66" s="226"/>
      <c r="H66" s="233" t="str">
        <f>IF(N66="","",入力シート!D26)</f>
        <v/>
      </c>
      <c r="I66" s="234"/>
      <c r="J66" s="352" t="str">
        <f>IF(N66="","",入力シート!E26)</f>
        <v/>
      </c>
      <c r="K66" s="353"/>
      <c r="L66" s="233" t="str">
        <f>IF(N66="","",入力シート!F26)</f>
        <v/>
      </c>
      <c r="M66" s="234"/>
      <c r="N66" s="283" t="str">
        <f>入力シート!G26</f>
        <v/>
      </c>
      <c r="O66" s="283"/>
      <c r="P66" s="283"/>
      <c r="Q66" s="283"/>
      <c r="R66" s="283"/>
      <c r="S66" s="39"/>
    </row>
    <row r="67" spans="1:19" ht="18" customHeight="1" x14ac:dyDescent="0.15">
      <c r="A67" s="39" t="str">
        <f>IF(N67="","",入力シート!A27)</f>
        <v/>
      </c>
      <c r="B67" s="39" t="str">
        <f>IF(N67="","",入力シート!B27)</f>
        <v/>
      </c>
      <c r="C67" s="224" t="str">
        <f>IF(N67="","",入力シート!C27)</f>
        <v/>
      </c>
      <c r="D67" s="225"/>
      <c r="E67" s="225"/>
      <c r="F67" s="225"/>
      <c r="G67" s="226"/>
      <c r="H67" s="233" t="str">
        <f>IF(N67="","",入力シート!D27)</f>
        <v/>
      </c>
      <c r="I67" s="234"/>
      <c r="J67" s="352" t="str">
        <f>IF(N67="","",入力シート!E27)</f>
        <v/>
      </c>
      <c r="K67" s="353"/>
      <c r="L67" s="233" t="str">
        <f>IF(N67="","",入力シート!F27)</f>
        <v/>
      </c>
      <c r="M67" s="234"/>
      <c r="N67" s="283" t="str">
        <f>入力シート!G27</f>
        <v/>
      </c>
      <c r="O67" s="283"/>
      <c r="P67" s="283"/>
      <c r="Q67" s="283"/>
      <c r="R67" s="283"/>
      <c r="S67" s="39"/>
    </row>
    <row r="68" spans="1:19" ht="18" customHeight="1" x14ac:dyDescent="0.15">
      <c r="A68" s="39" t="str">
        <f>IF(N68="","",入力シート!A28)</f>
        <v/>
      </c>
      <c r="B68" s="39" t="str">
        <f>IF(N68="","",入力シート!B28)</f>
        <v/>
      </c>
      <c r="C68" s="224" t="str">
        <f>IF(N68="","",入力シート!C28)</f>
        <v/>
      </c>
      <c r="D68" s="225"/>
      <c r="E68" s="225"/>
      <c r="F68" s="225"/>
      <c r="G68" s="226"/>
      <c r="H68" s="233" t="str">
        <f>IF(N68="","",入力シート!D28)</f>
        <v/>
      </c>
      <c r="I68" s="234"/>
      <c r="J68" s="352" t="str">
        <f>IF(N68="","",入力シート!E28)</f>
        <v/>
      </c>
      <c r="K68" s="353"/>
      <c r="L68" s="233" t="str">
        <f>IF(N68="","",入力シート!F28)</f>
        <v/>
      </c>
      <c r="M68" s="234"/>
      <c r="N68" s="283" t="str">
        <f>入力シート!G28</f>
        <v/>
      </c>
      <c r="O68" s="283"/>
      <c r="P68" s="283"/>
      <c r="Q68" s="283"/>
      <c r="R68" s="283"/>
      <c r="S68" s="39"/>
    </row>
    <row r="69" spans="1:19" ht="18" customHeight="1" x14ac:dyDescent="0.15">
      <c r="A69" s="39" t="str">
        <f>IF(N69="","",入力シート!A29)</f>
        <v/>
      </c>
      <c r="B69" s="39" t="str">
        <f>IF(N69="","",入力シート!B29)</f>
        <v/>
      </c>
      <c r="C69" s="224" t="str">
        <f>IF(N69="","",入力シート!C29)</f>
        <v/>
      </c>
      <c r="D69" s="225"/>
      <c r="E69" s="225"/>
      <c r="F69" s="225"/>
      <c r="G69" s="226"/>
      <c r="H69" s="233" t="str">
        <f>IF(N69="","",入力シート!D29)</f>
        <v/>
      </c>
      <c r="I69" s="234"/>
      <c r="J69" s="352" t="str">
        <f>IF(N69="","",入力シート!E29)</f>
        <v/>
      </c>
      <c r="K69" s="353"/>
      <c r="L69" s="233" t="str">
        <f>IF(N69="","",入力シート!F29)</f>
        <v/>
      </c>
      <c r="M69" s="234"/>
      <c r="N69" s="283" t="str">
        <f>入力シート!G29</f>
        <v/>
      </c>
      <c r="O69" s="283"/>
      <c r="P69" s="283"/>
      <c r="Q69" s="283"/>
      <c r="R69" s="283"/>
      <c r="S69" s="39"/>
    </row>
    <row r="70" spans="1:19" ht="18" customHeight="1" x14ac:dyDescent="0.15">
      <c r="A70" s="39" t="str">
        <f>IF(N70="","",入力シート!A30)</f>
        <v/>
      </c>
      <c r="B70" s="39" t="str">
        <f>IF(N70="","",入力シート!B30)</f>
        <v/>
      </c>
      <c r="C70" s="224" t="str">
        <f>IF(N70="","",入力シート!C30)</f>
        <v/>
      </c>
      <c r="D70" s="225"/>
      <c r="E70" s="225"/>
      <c r="F70" s="225"/>
      <c r="G70" s="226"/>
      <c r="H70" s="233" t="str">
        <f>IF(N70="","",入力シート!D30)</f>
        <v/>
      </c>
      <c r="I70" s="234"/>
      <c r="J70" s="242" t="str">
        <f>IF(N70="","",入力シート!E30)</f>
        <v/>
      </c>
      <c r="K70" s="242"/>
      <c r="L70" s="233" t="str">
        <f>IF(N70="","",入力シート!F30)</f>
        <v/>
      </c>
      <c r="M70" s="234"/>
      <c r="N70" s="283" t="str">
        <f>入力シート!G30</f>
        <v/>
      </c>
      <c r="O70" s="283"/>
      <c r="P70" s="283"/>
      <c r="Q70" s="283"/>
      <c r="R70" s="283"/>
      <c r="S70" s="39"/>
    </row>
    <row r="71" spans="1:19" ht="18" customHeight="1" x14ac:dyDescent="0.15">
      <c r="A71" s="39" t="str">
        <f>IF(N71="","",入力シート!A31)</f>
        <v/>
      </c>
      <c r="B71" s="39" t="str">
        <f>IF(N71="","",入力シート!B31)</f>
        <v/>
      </c>
      <c r="C71" s="224" t="str">
        <f>IF(N71="","",入力シート!C31)</f>
        <v/>
      </c>
      <c r="D71" s="225"/>
      <c r="E71" s="225"/>
      <c r="F71" s="225"/>
      <c r="G71" s="226"/>
      <c r="H71" s="233" t="str">
        <f>IF(N71="","",入力シート!D31)</f>
        <v/>
      </c>
      <c r="I71" s="234"/>
      <c r="J71" s="242" t="str">
        <f>IF(N71="","",入力シート!E31)</f>
        <v/>
      </c>
      <c r="K71" s="242"/>
      <c r="L71" s="233" t="str">
        <f>IF(N71="","",入力シート!F31)</f>
        <v/>
      </c>
      <c r="M71" s="234"/>
      <c r="N71" s="283" t="str">
        <f>入力シート!G31</f>
        <v/>
      </c>
      <c r="O71" s="283"/>
      <c r="P71" s="283"/>
      <c r="Q71" s="283"/>
      <c r="R71" s="283"/>
      <c r="S71" s="39"/>
    </row>
    <row r="72" spans="1:19" ht="18" customHeight="1" x14ac:dyDescent="0.15">
      <c r="A72" s="39" t="str">
        <f>IF(N72="","",入力シート!A32)</f>
        <v/>
      </c>
      <c r="B72" s="39" t="str">
        <f>IF(N72="","",入力シート!B32)</f>
        <v/>
      </c>
      <c r="C72" s="224" t="str">
        <f>IF(N72="","",入力シート!C32)</f>
        <v/>
      </c>
      <c r="D72" s="225"/>
      <c r="E72" s="225"/>
      <c r="F72" s="225"/>
      <c r="G72" s="226"/>
      <c r="H72" s="233" t="str">
        <f>IF(N72="","",入力シート!D32)</f>
        <v/>
      </c>
      <c r="I72" s="234"/>
      <c r="J72" s="242" t="str">
        <f>IF(N72="","",入力シート!E32)</f>
        <v/>
      </c>
      <c r="K72" s="242"/>
      <c r="L72" s="233" t="str">
        <f>IF(N72="","",入力シート!F32)</f>
        <v/>
      </c>
      <c r="M72" s="234"/>
      <c r="N72" s="283" t="str">
        <f>入力シート!G32</f>
        <v/>
      </c>
      <c r="O72" s="283"/>
      <c r="P72" s="283"/>
      <c r="Q72" s="283"/>
      <c r="R72" s="283"/>
      <c r="S72" s="39"/>
    </row>
    <row r="73" spans="1:19" ht="18" customHeight="1" x14ac:dyDescent="0.15">
      <c r="A73" s="39" t="str">
        <f>IF(N73="","",入力シート!A33)</f>
        <v/>
      </c>
      <c r="B73" s="39" t="str">
        <f>IF(N73="","",入力シート!B33)</f>
        <v/>
      </c>
      <c r="C73" s="224" t="str">
        <f>IF(N73="","",入力シート!C33)</f>
        <v/>
      </c>
      <c r="D73" s="225"/>
      <c r="E73" s="225"/>
      <c r="F73" s="225"/>
      <c r="G73" s="226"/>
      <c r="H73" s="233" t="str">
        <f>IF(N73="","",入力シート!D33)</f>
        <v/>
      </c>
      <c r="I73" s="234"/>
      <c r="J73" s="242" t="str">
        <f>IF(N73="","",入力シート!E33)</f>
        <v/>
      </c>
      <c r="K73" s="242"/>
      <c r="L73" s="233" t="str">
        <f>IF(N73="","",入力シート!F33)</f>
        <v/>
      </c>
      <c r="M73" s="234"/>
      <c r="N73" s="283" t="str">
        <f>入力シート!G33</f>
        <v/>
      </c>
      <c r="O73" s="283"/>
      <c r="P73" s="283"/>
      <c r="Q73" s="283"/>
      <c r="R73" s="283"/>
      <c r="S73" s="39"/>
    </row>
    <row r="74" spans="1:19" ht="18" customHeight="1" x14ac:dyDescent="0.15">
      <c r="A74" s="39" t="str">
        <f>IF(N74="","",入力シート!A34)</f>
        <v/>
      </c>
      <c r="B74" s="39" t="str">
        <f>IF(N74="","",入力シート!B34)</f>
        <v/>
      </c>
      <c r="C74" s="224" t="str">
        <f>IF(N74="","",入力シート!C34)</f>
        <v/>
      </c>
      <c r="D74" s="225"/>
      <c r="E74" s="225"/>
      <c r="F74" s="225"/>
      <c r="G74" s="226"/>
      <c r="H74" s="233" t="str">
        <f>IF(N74="","",入力シート!D34)</f>
        <v/>
      </c>
      <c r="I74" s="234"/>
      <c r="J74" s="242" t="str">
        <f>IF(N74="","",入力シート!E34)</f>
        <v/>
      </c>
      <c r="K74" s="242"/>
      <c r="L74" s="233" t="str">
        <f>IF(N74="","",入力シート!F34)</f>
        <v/>
      </c>
      <c r="M74" s="234"/>
      <c r="N74" s="283" t="str">
        <f>入力シート!G34</f>
        <v/>
      </c>
      <c r="O74" s="283"/>
      <c r="P74" s="283"/>
      <c r="Q74" s="283"/>
      <c r="R74" s="283"/>
      <c r="S74" s="39"/>
    </row>
    <row r="75" spans="1:19" ht="18" customHeight="1" x14ac:dyDescent="0.15">
      <c r="A75" s="39" t="str">
        <f>IF(N75="","",入力シート!A35)</f>
        <v/>
      </c>
      <c r="B75" s="39" t="str">
        <f>IF(N75="","",入力シート!B35)</f>
        <v/>
      </c>
      <c r="C75" s="224" t="str">
        <f>IF(N75="","",入力シート!C35)</f>
        <v/>
      </c>
      <c r="D75" s="225"/>
      <c r="E75" s="225"/>
      <c r="F75" s="225"/>
      <c r="G75" s="226"/>
      <c r="H75" s="233" t="str">
        <f>IF(N75="","",入力シート!D35)</f>
        <v/>
      </c>
      <c r="I75" s="234"/>
      <c r="J75" s="242" t="str">
        <f>IF(N75="","",入力シート!E35)</f>
        <v/>
      </c>
      <c r="K75" s="242"/>
      <c r="L75" s="233" t="str">
        <f>IF(N75="","",入力シート!F35)</f>
        <v/>
      </c>
      <c r="M75" s="234"/>
      <c r="N75" s="283" t="str">
        <f>入力シート!G35</f>
        <v/>
      </c>
      <c r="O75" s="283"/>
      <c r="P75" s="283"/>
      <c r="Q75" s="283"/>
      <c r="R75" s="283"/>
      <c r="S75" s="39"/>
    </row>
    <row r="76" spans="1:19" ht="18" customHeight="1" x14ac:dyDescent="0.15">
      <c r="A76" s="39" t="str">
        <f>IF(N76="","",入力シート!A36)</f>
        <v/>
      </c>
      <c r="B76" s="39" t="str">
        <f>IF(N76="","",入力シート!B36)</f>
        <v/>
      </c>
      <c r="C76" s="224" t="str">
        <f>IF(N76="","",入力シート!C36)</f>
        <v/>
      </c>
      <c r="D76" s="225"/>
      <c r="E76" s="225"/>
      <c r="F76" s="225"/>
      <c r="G76" s="226"/>
      <c r="H76" s="233" t="str">
        <f>IF(N76="","",入力シート!D36)</f>
        <v/>
      </c>
      <c r="I76" s="234"/>
      <c r="J76" s="242" t="str">
        <f>IF(N76="","",入力シート!E36)</f>
        <v/>
      </c>
      <c r="K76" s="242"/>
      <c r="L76" s="233" t="str">
        <f>IF(N76="","",入力シート!F36)</f>
        <v/>
      </c>
      <c r="M76" s="234"/>
      <c r="N76" s="283" t="str">
        <f>入力シート!G36</f>
        <v/>
      </c>
      <c r="O76" s="283"/>
      <c r="P76" s="283"/>
      <c r="Q76" s="283"/>
      <c r="R76" s="283"/>
      <c r="S76" s="39"/>
    </row>
    <row r="77" spans="1:19" ht="18" customHeight="1" x14ac:dyDescent="0.15">
      <c r="A77" s="39" t="str">
        <f>IF(N77="","",入力シート!A37)</f>
        <v/>
      </c>
      <c r="B77" s="39" t="str">
        <f>IF(N77="","",入力シート!B37)</f>
        <v/>
      </c>
      <c r="C77" s="224" t="str">
        <f>IF(N77="","",入力シート!C37)</f>
        <v/>
      </c>
      <c r="D77" s="225"/>
      <c r="E77" s="225"/>
      <c r="F77" s="225"/>
      <c r="G77" s="226"/>
      <c r="H77" s="233" t="str">
        <f>IF(N77="","",入力シート!D37)</f>
        <v/>
      </c>
      <c r="I77" s="234"/>
      <c r="J77" s="242" t="str">
        <f>IF(N77="","",入力シート!E37)</f>
        <v/>
      </c>
      <c r="K77" s="242"/>
      <c r="L77" s="233" t="str">
        <f>IF(N77="","",入力シート!F37)</f>
        <v/>
      </c>
      <c r="M77" s="234"/>
      <c r="N77" s="283" t="str">
        <f>入力シート!G37</f>
        <v/>
      </c>
      <c r="O77" s="283"/>
      <c r="P77" s="283"/>
      <c r="Q77" s="283"/>
      <c r="R77" s="283"/>
      <c r="S77" s="39"/>
    </row>
    <row r="78" spans="1:19" ht="18" customHeight="1" x14ac:dyDescent="0.15">
      <c r="A78" s="39" t="str">
        <f>IF(N78="","",入力シート!A38)</f>
        <v/>
      </c>
      <c r="B78" s="39" t="str">
        <f>IF(N78="","",入力シート!B38)</f>
        <v/>
      </c>
      <c r="C78" s="224" t="str">
        <f>IF(N78="","",入力シート!C38)</f>
        <v/>
      </c>
      <c r="D78" s="225"/>
      <c r="E78" s="225"/>
      <c r="F78" s="225"/>
      <c r="G78" s="226"/>
      <c r="H78" s="233" t="str">
        <f>IF(N78="","",入力シート!D38)</f>
        <v/>
      </c>
      <c r="I78" s="234"/>
      <c r="J78" s="242" t="str">
        <f>IF(N78="","",入力シート!E38)</f>
        <v/>
      </c>
      <c r="K78" s="242"/>
      <c r="L78" s="233" t="str">
        <f>IF(N78="","",入力シート!F38)</f>
        <v/>
      </c>
      <c r="M78" s="234"/>
      <c r="N78" s="283" t="str">
        <f>入力シート!G38</f>
        <v/>
      </c>
      <c r="O78" s="283"/>
      <c r="P78" s="283"/>
      <c r="Q78" s="283"/>
      <c r="R78" s="283"/>
      <c r="S78" s="39"/>
    </row>
    <row r="79" spans="1:19" ht="18" customHeight="1" x14ac:dyDescent="0.15">
      <c r="A79" s="39" t="str">
        <f>IF(N79="","",入力シート!A39)</f>
        <v/>
      </c>
      <c r="B79" s="39" t="str">
        <f>IF(N79="","",入力シート!B39)</f>
        <v/>
      </c>
      <c r="C79" s="224" t="str">
        <f>IF(N79="","",入力シート!C39)</f>
        <v/>
      </c>
      <c r="D79" s="225"/>
      <c r="E79" s="225"/>
      <c r="F79" s="225"/>
      <c r="G79" s="226"/>
      <c r="H79" s="233" t="str">
        <f>IF(N79="","",入力シート!D39)</f>
        <v/>
      </c>
      <c r="I79" s="234"/>
      <c r="J79" s="242" t="str">
        <f>IF(N79="","",入力シート!E39)</f>
        <v/>
      </c>
      <c r="K79" s="242"/>
      <c r="L79" s="233" t="str">
        <f>IF(N79="","",入力シート!F39)</f>
        <v/>
      </c>
      <c r="M79" s="234"/>
      <c r="N79" s="283" t="str">
        <f>入力シート!G39</f>
        <v/>
      </c>
      <c r="O79" s="283"/>
      <c r="P79" s="283"/>
      <c r="Q79" s="283"/>
      <c r="R79" s="283"/>
      <c r="S79" s="39"/>
    </row>
    <row r="80" spans="1:19" ht="18" customHeight="1" x14ac:dyDescent="0.15">
      <c r="A80" s="39" t="str">
        <f>IF(N80="","",入力シート!A40)</f>
        <v/>
      </c>
      <c r="B80" s="39" t="str">
        <f>IF(N80="","",入力シート!B40)</f>
        <v/>
      </c>
      <c r="C80" s="224" t="str">
        <f>IF(N80="","",入力シート!C40)</f>
        <v/>
      </c>
      <c r="D80" s="225"/>
      <c r="E80" s="225"/>
      <c r="F80" s="225"/>
      <c r="G80" s="226"/>
      <c r="H80" s="233" t="str">
        <f>IF(N80="","",入力シート!D40)</f>
        <v/>
      </c>
      <c r="I80" s="234"/>
      <c r="J80" s="242" t="str">
        <f>IF(N80="","",入力シート!E40)</f>
        <v/>
      </c>
      <c r="K80" s="242"/>
      <c r="L80" s="233" t="str">
        <f>IF(N80="","",入力シート!F40)</f>
        <v/>
      </c>
      <c r="M80" s="234"/>
      <c r="N80" s="283" t="str">
        <f>入力シート!G40</f>
        <v/>
      </c>
      <c r="O80" s="283"/>
      <c r="P80" s="283"/>
      <c r="Q80" s="283"/>
      <c r="R80" s="283"/>
      <c r="S80" s="39"/>
    </row>
    <row r="81" spans="1:19" ht="18" customHeight="1" x14ac:dyDescent="0.15">
      <c r="A81" s="39" t="str">
        <f>IF(N81="","",入力シート!A41)</f>
        <v/>
      </c>
      <c r="B81" s="39" t="str">
        <f>IF(N81="","",入力シート!B41)</f>
        <v/>
      </c>
      <c r="C81" s="224" t="str">
        <f>IF(N81="","",入力シート!C41)</f>
        <v/>
      </c>
      <c r="D81" s="225"/>
      <c r="E81" s="225"/>
      <c r="F81" s="225"/>
      <c r="G81" s="226"/>
      <c r="H81" s="233" t="str">
        <f>IF(N81="","",入力シート!D41)</f>
        <v/>
      </c>
      <c r="I81" s="234"/>
      <c r="J81" s="242" t="str">
        <f>IF(N81="","",入力シート!E41)</f>
        <v/>
      </c>
      <c r="K81" s="242"/>
      <c r="L81" s="233" t="str">
        <f>IF(N81="","",入力シート!F41)</f>
        <v/>
      </c>
      <c r="M81" s="234"/>
      <c r="N81" s="283" t="str">
        <f>入力シート!G41</f>
        <v/>
      </c>
      <c r="O81" s="283"/>
      <c r="P81" s="283"/>
      <c r="Q81" s="283"/>
      <c r="R81" s="283"/>
      <c r="S81" s="39"/>
    </row>
    <row r="82" spans="1:19" ht="18" customHeight="1" x14ac:dyDescent="0.15">
      <c r="A82" s="39">
        <f>IF(N82="","",入力シート!A42)</f>
        <v>0</v>
      </c>
      <c r="B82" s="39">
        <f>IF(N82="","",入力シート!B42)</f>
        <v>0</v>
      </c>
      <c r="C82" s="224" t="str">
        <f>IF(N82="","",入力シート!C42)</f>
        <v>課税対象額　小計</v>
      </c>
      <c r="D82" s="225"/>
      <c r="E82" s="225"/>
      <c r="F82" s="225"/>
      <c r="G82" s="226"/>
      <c r="H82" s="235">
        <f>IF(N82="","",入力シート!D42)</f>
        <v>10</v>
      </c>
      <c r="I82" s="236"/>
      <c r="J82" s="242" t="str">
        <f>IF(N82="","",入力シート!E42)</f>
        <v>％</v>
      </c>
      <c r="K82" s="242"/>
      <c r="L82" s="283">
        <f>IF(N82="","",入力シート!F42)</f>
        <v>0</v>
      </c>
      <c r="M82" s="283"/>
      <c r="N82" s="283">
        <f>入力シート!G42</f>
        <v>22500</v>
      </c>
      <c r="O82" s="283"/>
      <c r="P82" s="283"/>
      <c r="Q82" s="283"/>
      <c r="R82" s="283"/>
      <c r="S82" s="39"/>
    </row>
    <row r="83" spans="1:19" ht="18" customHeight="1" x14ac:dyDescent="0.15">
      <c r="A83" s="39"/>
      <c r="B83" s="39"/>
      <c r="C83" s="224" t="str">
        <f>IF(N83="","",入力シート!C43)</f>
        <v>消費税</v>
      </c>
      <c r="D83" s="225"/>
      <c r="E83" s="225"/>
      <c r="F83" s="225"/>
      <c r="G83" s="226"/>
      <c r="H83" s="235">
        <f>IF(N83="","",入力シート!D43)</f>
        <v>10</v>
      </c>
      <c r="I83" s="236"/>
      <c r="J83" s="242" t="str">
        <f>IF(N83="","",入力シート!E43)</f>
        <v>％</v>
      </c>
      <c r="K83" s="242"/>
      <c r="L83" s="283">
        <f>IF(N83="","",入力シート!F43)</f>
        <v>0</v>
      </c>
      <c r="M83" s="283"/>
      <c r="N83" s="283">
        <f>入力シート!G43</f>
        <v>2250</v>
      </c>
      <c r="O83" s="283"/>
      <c r="P83" s="283"/>
      <c r="Q83" s="283"/>
      <c r="R83" s="283"/>
      <c r="S83" s="39"/>
    </row>
    <row r="84" spans="1:19" ht="18" customHeight="1" x14ac:dyDescent="0.15">
      <c r="A84" s="227" t="s">
        <v>82</v>
      </c>
      <c r="B84" s="228"/>
      <c r="C84" s="228"/>
      <c r="D84" s="228"/>
      <c r="E84" s="228"/>
      <c r="F84" s="228"/>
      <c r="G84" s="229"/>
      <c r="H84" s="260"/>
      <c r="I84" s="262"/>
      <c r="J84" s="306"/>
      <c r="K84" s="306"/>
      <c r="L84" s="306"/>
      <c r="M84" s="306"/>
      <c r="N84" s="283">
        <f>入力シート!G44</f>
        <v>24750</v>
      </c>
      <c r="O84" s="283"/>
      <c r="P84" s="283"/>
      <c r="Q84" s="283"/>
      <c r="R84" s="283"/>
      <c r="S84" s="19"/>
    </row>
    <row r="85" spans="1:19" ht="18" customHeight="1" x14ac:dyDescent="0.15">
      <c r="A85" s="348" t="s">
        <v>42</v>
      </c>
      <c r="B85" s="348"/>
      <c r="C85" s="348"/>
      <c r="D85" s="348"/>
      <c r="E85" s="348"/>
      <c r="F85" s="348"/>
      <c r="G85" s="348"/>
      <c r="H85" s="348"/>
      <c r="I85" s="349" t="s">
        <v>47</v>
      </c>
      <c r="J85" s="350"/>
      <c r="K85" s="351"/>
      <c r="L85" s="349"/>
      <c r="M85" s="350"/>
      <c r="N85" s="126" t="s">
        <v>41</v>
      </c>
      <c r="O85" s="281" t="s">
        <v>16</v>
      </c>
      <c r="P85" s="281"/>
      <c r="Q85" s="281"/>
      <c r="R85" s="281"/>
      <c r="S85" s="282"/>
    </row>
    <row r="86" spans="1:19" ht="18" customHeight="1" x14ac:dyDescent="0.15">
      <c r="A86" s="340"/>
      <c r="B86" s="340"/>
      <c r="C86" s="340"/>
      <c r="D86" s="22"/>
      <c r="E86" s="340"/>
      <c r="F86" s="340"/>
      <c r="G86" s="340"/>
      <c r="H86" s="340"/>
      <c r="I86" s="340"/>
      <c r="J86" s="340"/>
      <c r="K86" s="22"/>
      <c r="L86" s="340"/>
      <c r="M86" s="340"/>
      <c r="N86" s="127"/>
      <c r="O86" s="304"/>
      <c r="P86" s="305"/>
      <c r="Q86" s="60"/>
      <c r="R86" s="61"/>
      <c r="S86" s="56"/>
    </row>
    <row r="87" spans="1:19" ht="18" customHeight="1" x14ac:dyDescent="0.15">
      <c r="A87" s="340"/>
      <c r="B87" s="340"/>
      <c r="C87" s="340"/>
      <c r="D87" s="22"/>
      <c r="E87" s="340"/>
      <c r="F87" s="340"/>
      <c r="G87" s="340"/>
      <c r="H87" s="340"/>
      <c r="I87" s="340"/>
      <c r="J87" s="340"/>
      <c r="K87" s="22"/>
      <c r="L87" s="340"/>
      <c r="M87" s="340"/>
      <c r="N87" s="128"/>
      <c r="O87" s="279"/>
      <c r="P87" s="280"/>
      <c r="Q87" s="57"/>
      <c r="R87" s="58"/>
      <c r="S87" s="12"/>
    </row>
    <row r="88" spans="1:19" ht="18" customHeight="1" x14ac:dyDescent="0.15">
      <c r="A88" s="340"/>
      <c r="B88" s="340"/>
      <c r="C88" s="340"/>
      <c r="D88" s="22"/>
      <c r="E88" s="340"/>
      <c r="F88" s="340"/>
      <c r="G88" s="340"/>
      <c r="H88" s="340"/>
      <c r="I88" s="340"/>
      <c r="J88" s="340"/>
      <c r="K88" s="22"/>
      <c r="L88" s="340"/>
      <c r="M88" s="340"/>
      <c r="N88" s="128"/>
      <c r="O88" s="279"/>
      <c r="P88" s="280"/>
      <c r="Q88" s="57"/>
      <c r="R88" s="58"/>
      <c r="S88" s="12"/>
    </row>
    <row r="89" spans="1:19" ht="18" customHeight="1" x14ac:dyDescent="0.15">
      <c r="A89" s="340"/>
      <c r="B89" s="340"/>
      <c r="C89" s="340"/>
      <c r="D89" s="22"/>
      <c r="E89" s="340"/>
      <c r="F89" s="340"/>
      <c r="G89" s="340"/>
      <c r="H89" s="340"/>
      <c r="I89" s="340"/>
      <c r="J89" s="340"/>
      <c r="K89" s="119"/>
      <c r="L89" s="340"/>
      <c r="M89" s="340"/>
      <c r="N89" s="128"/>
      <c r="O89" s="279"/>
      <c r="P89" s="280"/>
      <c r="Q89" s="57"/>
      <c r="R89" s="58"/>
      <c r="S89" s="12"/>
    </row>
    <row r="90" spans="1:19" ht="18" customHeight="1" x14ac:dyDescent="0.15">
      <c r="A90" s="340"/>
      <c r="B90" s="340"/>
      <c r="C90" s="340"/>
      <c r="D90" s="119"/>
      <c r="E90" s="340"/>
      <c r="F90" s="340"/>
      <c r="G90" s="340"/>
      <c r="H90" s="340"/>
      <c r="I90" s="340"/>
      <c r="J90" s="340"/>
      <c r="K90" s="22"/>
      <c r="L90" s="340"/>
      <c r="M90" s="340"/>
      <c r="N90" s="129" t="s">
        <v>36</v>
      </c>
      <c r="O90" s="64"/>
      <c r="P90" s="65"/>
      <c r="Q90" s="66"/>
      <c r="R90" s="67"/>
      <c r="S90" s="69"/>
    </row>
    <row r="91" spans="1:19" ht="18" customHeight="1" x14ac:dyDescent="0.15">
      <c r="A91" s="340"/>
      <c r="B91" s="340"/>
      <c r="C91" s="340"/>
      <c r="D91" s="22"/>
      <c r="E91" s="340"/>
      <c r="F91" s="340"/>
      <c r="G91" s="340"/>
      <c r="H91" s="340"/>
      <c r="I91" s="340"/>
      <c r="J91" s="340"/>
      <c r="K91" s="22"/>
      <c r="L91" s="340"/>
      <c r="M91" s="340"/>
      <c r="N91" s="345" t="s">
        <v>49</v>
      </c>
      <c r="O91" s="347" t="str">
        <f>IF(入力シート!C51="","",入力シート!C51/10)</f>
        <v/>
      </c>
      <c r="P91" s="303" t="s">
        <v>43</v>
      </c>
      <c r="Q91" s="133" t="s">
        <v>79</v>
      </c>
      <c r="R91" s="130"/>
      <c r="S91" s="72" t="s">
        <v>45</v>
      </c>
    </row>
    <row r="92" spans="1:19" ht="18" customHeight="1" x14ac:dyDescent="0.15">
      <c r="A92" s="340"/>
      <c r="B92" s="340"/>
      <c r="C92" s="340"/>
      <c r="D92" s="22"/>
      <c r="E92" s="340"/>
      <c r="F92" s="340"/>
      <c r="G92" s="340"/>
      <c r="H92" s="340"/>
      <c r="I92" s="340"/>
      <c r="J92" s="340"/>
      <c r="K92" s="22"/>
      <c r="L92" s="340"/>
      <c r="M92" s="340"/>
      <c r="N92" s="346"/>
      <c r="O92" s="344"/>
      <c r="P92" s="294"/>
      <c r="Q92" s="134" t="str">
        <f>IF(入力シート!D51="","",入力シート!D51)</f>
        <v/>
      </c>
      <c r="R92" s="131" t="s">
        <v>44</v>
      </c>
      <c r="S92" s="73" t="s">
        <v>10</v>
      </c>
    </row>
    <row r="93" spans="1:19" ht="18" customHeight="1" x14ac:dyDescent="0.15">
      <c r="A93" s="340"/>
      <c r="B93" s="340"/>
      <c r="C93" s="340"/>
      <c r="D93" s="22"/>
      <c r="E93" s="340"/>
      <c r="F93" s="340"/>
      <c r="G93" s="340"/>
      <c r="H93" s="340"/>
      <c r="I93" s="340"/>
      <c r="J93" s="340"/>
      <c r="K93" s="22"/>
      <c r="L93" s="340"/>
      <c r="M93" s="340"/>
      <c r="N93" s="341" t="s">
        <v>50</v>
      </c>
      <c r="O93" s="343" t="str">
        <f>IF(入力シート!C52="","",入力シート!C52/10)</f>
        <v/>
      </c>
      <c r="P93" s="293" t="s">
        <v>43</v>
      </c>
      <c r="Q93" s="135" t="s">
        <v>79</v>
      </c>
      <c r="R93" s="132"/>
      <c r="S93" s="74" t="s">
        <v>46</v>
      </c>
    </row>
    <row r="94" spans="1:19" ht="18" customHeight="1" x14ac:dyDescent="0.15">
      <c r="A94" s="340"/>
      <c r="B94" s="340"/>
      <c r="C94" s="340"/>
      <c r="D94" s="22"/>
      <c r="E94" s="340"/>
      <c r="F94" s="340"/>
      <c r="G94" s="340"/>
      <c r="H94" s="340"/>
      <c r="I94" s="340"/>
      <c r="J94" s="340"/>
      <c r="K94" s="22"/>
      <c r="L94" s="340"/>
      <c r="M94" s="340"/>
      <c r="N94" s="342"/>
      <c r="O94" s="344"/>
      <c r="P94" s="294"/>
      <c r="Q94" s="136" t="str">
        <f>IF(入力シート!D52="","",入力シート!D52)</f>
        <v/>
      </c>
      <c r="R94" s="131" t="s">
        <v>44</v>
      </c>
      <c r="S94" s="75" t="s">
        <v>10</v>
      </c>
    </row>
    <row r="95" spans="1:19" ht="18" customHeight="1" x14ac:dyDescent="0.15">
      <c r="A95" s="327" t="s">
        <v>80</v>
      </c>
      <c r="B95" s="328"/>
      <c r="C95" s="329" t="s">
        <v>81</v>
      </c>
      <c r="D95" s="329"/>
      <c r="E95" s="329"/>
      <c r="F95" s="329" t="s">
        <v>85</v>
      </c>
      <c r="G95" s="329"/>
      <c r="H95" s="329"/>
      <c r="I95" s="329"/>
      <c r="J95" s="329"/>
      <c r="K95" s="329"/>
      <c r="L95" s="329"/>
      <c r="M95" s="24"/>
      <c r="N95" s="10"/>
      <c r="O95" s="10"/>
      <c r="P95" s="10"/>
      <c r="Q95" s="10"/>
      <c r="R95" s="10"/>
      <c r="S95" s="114" t="s">
        <v>51</v>
      </c>
    </row>
    <row r="96" spans="1:19" ht="39.950000000000003" customHeight="1" x14ac:dyDescent="0.15">
      <c r="A96" s="257"/>
      <c r="B96" s="258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9"/>
      <c r="N96" s="9"/>
      <c r="O96" s="9"/>
      <c r="P96" s="9"/>
      <c r="Q96" s="9"/>
      <c r="R96" s="9"/>
      <c r="S96" s="13">
        <v>1</v>
      </c>
    </row>
    <row r="97" spans="1:19" ht="30" customHeight="1" x14ac:dyDescent="0.15">
      <c r="A97" s="330" t="s">
        <v>89</v>
      </c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</row>
    <row r="98" spans="1:19" ht="12" customHeight="1" x14ac:dyDescent="0.1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</row>
    <row r="99" spans="1:19" ht="24.75" customHeight="1" x14ac:dyDescent="0.15">
      <c r="A99" s="331" t="s">
        <v>91</v>
      </c>
      <c r="B99" s="331"/>
      <c r="C99" s="331"/>
      <c r="D99" s="331"/>
      <c r="E99" s="331"/>
      <c r="F99" s="331"/>
      <c r="G99" s="118"/>
      <c r="H99" s="42"/>
      <c r="I99" s="42"/>
      <c r="J99" s="42"/>
      <c r="K99" s="42"/>
      <c r="L99" s="338" t="s">
        <v>52</v>
      </c>
      <c r="M99" s="339"/>
      <c r="N99" s="332" t="s">
        <v>48</v>
      </c>
      <c r="O99" s="333"/>
      <c r="P99" s="334"/>
      <c r="Q99" s="335">
        <f>IF(入力シート!C1="","",入力シート!C1)</f>
        <v>1111</v>
      </c>
      <c r="R99" s="336"/>
      <c r="S99" s="337"/>
    </row>
    <row r="100" spans="1:19" ht="24.75" customHeight="1" x14ac:dyDescent="0.15">
      <c r="A100" s="316">
        <f>入力シート!C16</f>
        <v>45230</v>
      </c>
      <c r="B100" s="316"/>
      <c r="C100" s="316"/>
      <c r="D100" s="316"/>
      <c r="E100" s="316"/>
      <c r="F100" s="316"/>
      <c r="G100" s="316"/>
      <c r="H100" s="316"/>
      <c r="I100" s="115"/>
      <c r="J100" s="42"/>
      <c r="K100" s="42"/>
      <c r="L100" s="317" t="str">
        <f>入力シート!C2</f>
        <v>○○県○○市○○1-1-1</v>
      </c>
      <c r="M100" s="264"/>
      <c r="N100" s="264"/>
      <c r="O100" s="264"/>
      <c r="P100" s="264"/>
      <c r="Q100" s="264"/>
      <c r="R100" s="264"/>
      <c r="S100" s="318"/>
    </row>
    <row r="101" spans="1:19" ht="24.75" customHeight="1" x14ac:dyDescent="0.15">
      <c r="A101" s="252" t="s">
        <v>120</v>
      </c>
      <c r="B101" s="252"/>
      <c r="C101" s="252"/>
      <c r="D101" s="252"/>
      <c r="E101" s="252"/>
      <c r="F101" s="252"/>
      <c r="G101" s="116"/>
      <c r="H101" s="42"/>
      <c r="I101" s="42"/>
      <c r="J101" s="42"/>
      <c r="K101" s="42"/>
      <c r="L101" s="319" t="str">
        <f>入力シート!C3</f>
        <v>テスト㈱</v>
      </c>
      <c r="M101" s="267"/>
      <c r="N101" s="267"/>
      <c r="O101" s="267"/>
      <c r="P101" s="267"/>
      <c r="Q101" s="267"/>
      <c r="R101" s="267"/>
      <c r="S101" s="320"/>
    </row>
    <row r="102" spans="1:19" ht="24.75" customHeight="1" x14ac:dyDescent="0.2">
      <c r="A102" s="321" t="s">
        <v>16</v>
      </c>
      <c r="B102" s="321"/>
      <c r="C102" s="322">
        <f>入力シート!G44</f>
        <v>24750</v>
      </c>
      <c r="D102" s="322"/>
      <c r="E102" s="322"/>
      <c r="F102" s="322"/>
      <c r="G102" s="117"/>
      <c r="H102" s="43" t="s">
        <v>62</v>
      </c>
      <c r="I102" s="123"/>
      <c r="J102" s="42"/>
      <c r="K102" s="42"/>
      <c r="L102" s="317" t="str">
        <f>入力シート!C4</f>
        <v>代表取締役社長　○○　○○</v>
      </c>
      <c r="M102" s="264"/>
      <c r="N102" s="264"/>
      <c r="O102" s="264"/>
      <c r="P102" s="264"/>
      <c r="Q102" s="264"/>
      <c r="R102" s="264"/>
      <c r="S102" s="318"/>
    </row>
    <row r="103" spans="1:19" ht="13.5" customHeight="1" x14ac:dyDescent="0.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92"/>
      <c r="M103" s="36" t="s">
        <v>53</v>
      </c>
      <c r="N103" s="323" t="str">
        <f>入力シート!C5</f>
        <v>○○○○-○○-○○○○</v>
      </c>
      <c r="O103" s="323"/>
      <c r="P103" s="323"/>
      <c r="Q103" s="323"/>
      <c r="R103" s="323"/>
      <c r="S103" s="324"/>
    </row>
    <row r="104" spans="1:19" ht="13.5" customHeight="1" x14ac:dyDescent="0.15">
      <c r="A104" s="248" t="s">
        <v>60</v>
      </c>
      <c r="B104" s="248"/>
      <c r="C104" s="248"/>
      <c r="D104" s="250">
        <f>IF(入力シート!C17="","",入力シート!C17)</f>
        <v>10234</v>
      </c>
      <c r="E104" s="250"/>
      <c r="F104" s="250"/>
      <c r="G104" s="250"/>
      <c r="H104" s="250"/>
      <c r="I104" s="250"/>
      <c r="J104" s="250"/>
      <c r="K104" s="42"/>
      <c r="L104" s="37"/>
      <c r="M104" s="38" t="s">
        <v>54</v>
      </c>
      <c r="N104" s="323" t="str">
        <f>入力シート!C6</f>
        <v>○○○○-○○-○○○○</v>
      </c>
      <c r="O104" s="323"/>
      <c r="P104" s="323"/>
      <c r="Q104" s="323"/>
      <c r="R104" s="323"/>
      <c r="S104" s="324"/>
    </row>
    <row r="105" spans="1:19" ht="13.5" customHeight="1" x14ac:dyDescent="0.15">
      <c r="A105" s="249"/>
      <c r="B105" s="249"/>
      <c r="C105" s="249"/>
      <c r="D105" s="251"/>
      <c r="E105" s="251"/>
      <c r="F105" s="251"/>
      <c r="G105" s="251"/>
      <c r="H105" s="251"/>
      <c r="I105" s="251"/>
      <c r="J105" s="251"/>
      <c r="K105" s="42"/>
      <c r="L105" s="94" t="s">
        <v>55</v>
      </c>
      <c r="M105" s="325" t="str">
        <f>入力シート!C8</f>
        <v>○○銀行</v>
      </c>
      <c r="N105" s="325"/>
      <c r="O105" s="325"/>
      <c r="P105" s="325"/>
      <c r="Q105" s="271" t="s">
        <v>58</v>
      </c>
      <c r="R105" s="271"/>
      <c r="S105" s="326"/>
    </row>
    <row r="106" spans="1:19" ht="13.5" customHeight="1" x14ac:dyDescent="0.15">
      <c r="A106" s="248" t="s">
        <v>61</v>
      </c>
      <c r="B106" s="248"/>
      <c r="C106" s="248"/>
      <c r="D106" s="307" t="str">
        <f>入力シート!C18</f>
        <v>テスト工事</v>
      </c>
      <c r="E106" s="307"/>
      <c r="F106" s="307"/>
      <c r="G106" s="307"/>
      <c r="H106" s="307"/>
      <c r="I106" s="307"/>
      <c r="J106" s="307"/>
      <c r="K106" s="42"/>
      <c r="L106" s="95" t="s">
        <v>56</v>
      </c>
      <c r="M106" s="309" t="str">
        <f>入力シート!C9</f>
        <v>久慈中央</v>
      </c>
      <c r="N106" s="309"/>
      <c r="O106" s="309"/>
      <c r="P106" s="309"/>
      <c r="Q106" s="275" t="str">
        <f>入力シート!C10</f>
        <v>普通</v>
      </c>
      <c r="R106" s="275"/>
      <c r="S106" s="310"/>
    </row>
    <row r="107" spans="1:19" ht="13.5" customHeight="1" x14ac:dyDescent="0.15">
      <c r="A107" s="249"/>
      <c r="B107" s="249"/>
      <c r="C107" s="249"/>
      <c r="D107" s="308"/>
      <c r="E107" s="308"/>
      <c r="F107" s="308"/>
      <c r="G107" s="308"/>
      <c r="H107" s="308"/>
      <c r="I107" s="308"/>
      <c r="J107" s="308"/>
      <c r="K107" s="42"/>
      <c r="L107" s="160" t="s">
        <v>59</v>
      </c>
      <c r="M107" s="311">
        <f>入力シート!C11</f>
        <v>1234567</v>
      </c>
      <c r="N107" s="311"/>
      <c r="O107" s="312" t="str">
        <f>入力シート!C12</f>
        <v>ﾃｽﾄ(ｶ</v>
      </c>
      <c r="P107" s="312"/>
      <c r="Q107" s="312"/>
      <c r="R107" s="312"/>
      <c r="S107" s="313"/>
    </row>
    <row r="108" spans="1:19" ht="13.5" customHeight="1" x14ac:dyDescent="0.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161" t="s">
        <v>143</v>
      </c>
      <c r="M108" s="314" t="str">
        <f>入力シート!C14</f>
        <v>T1234123456789</v>
      </c>
      <c r="N108" s="314"/>
      <c r="O108" s="314"/>
      <c r="P108" s="314"/>
      <c r="Q108" s="314"/>
      <c r="R108" s="314"/>
      <c r="S108" s="315"/>
    </row>
    <row r="109" spans="1:19" ht="18" customHeight="1" x14ac:dyDescent="0.15">
      <c r="A109" s="76" t="s">
        <v>10</v>
      </c>
      <c r="B109" s="76" t="s">
        <v>11</v>
      </c>
      <c r="C109" s="260" t="s">
        <v>12</v>
      </c>
      <c r="D109" s="261"/>
      <c r="E109" s="261"/>
      <c r="F109" s="261"/>
      <c r="G109" s="262"/>
      <c r="H109" s="260" t="s">
        <v>13</v>
      </c>
      <c r="I109" s="262"/>
      <c r="J109" s="247" t="s">
        <v>14</v>
      </c>
      <c r="K109" s="247"/>
      <c r="L109" s="247" t="s">
        <v>15</v>
      </c>
      <c r="M109" s="247"/>
      <c r="N109" s="247" t="s">
        <v>16</v>
      </c>
      <c r="O109" s="247"/>
      <c r="P109" s="247"/>
      <c r="Q109" s="247"/>
      <c r="R109" s="247"/>
      <c r="S109" s="76" t="s">
        <v>41</v>
      </c>
    </row>
    <row r="110" spans="1:19" ht="18" customHeight="1" x14ac:dyDescent="0.15">
      <c r="A110" s="39">
        <f>IF(N110="","",入力シート!A22)</f>
        <v>10</v>
      </c>
      <c r="B110" s="39">
        <f>IF(N110="","",入力シート!B22)</f>
        <v>1</v>
      </c>
      <c r="C110" s="224" t="str">
        <f>IF(N110="","",入力シート!C22)</f>
        <v>材料</v>
      </c>
      <c r="D110" s="225"/>
      <c r="E110" s="225"/>
      <c r="F110" s="225"/>
      <c r="G110" s="226"/>
      <c r="H110" s="233">
        <f>IF(N110="","",入力シート!D22)</f>
        <v>22.5</v>
      </c>
      <c r="I110" s="234"/>
      <c r="J110" s="242" t="str">
        <f>IF(N110="","",入力シート!E22)</f>
        <v>kg</v>
      </c>
      <c r="K110" s="242"/>
      <c r="L110" s="233">
        <f>IF(N110="","",入力シート!F22)</f>
        <v>1000</v>
      </c>
      <c r="M110" s="234"/>
      <c r="N110" s="283">
        <f>入力シート!G22</f>
        <v>22500</v>
      </c>
      <c r="O110" s="283"/>
      <c r="P110" s="283"/>
      <c r="Q110" s="283"/>
      <c r="R110" s="283"/>
      <c r="S110" s="39"/>
    </row>
    <row r="111" spans="1:19" ht="18" customHeight="1" x14ac:dyDescent="0.15">
      <c r="A111" s="39" t="str">
        <f>IF(N111="","",入力シート!A23)</f>
        <v/>
      </c>
      <c r="B111" s="39" t="str">
        <f>IF(N111="","",入力シート!B23)</f>
        <v/>
      </c>
      <c r="C111" s="224" t="str">
        <f>IF(N111="","",入力シート!C23)</f>
        <v/>
      </c>
      <c r="D111" s="225"/>
      <c r="E111" s="225"/>
      <c r="F111" s="225"/>
      <c r="G111" s="226"/>
      <c r="H111" s="233" t="str">
        <f>IF(N111="","",入力シート!D23)</f>
        <v/>
      </c>
      <c r="I111" s="234"/>
      <c r="J111" s="242" t="str">
        <f>IF(N111="","",入力シート!E23)</f>
        <v/>
      </c>
      <c r="K111" s="242"/>
      <c r="L111" s="233" t="str">
        <f>IF(N111="","",入力シート!F23)</f>
        <v/>
      </c>
      <c r="M111" s="234"/>
      <c r="N111" s="283" t="str">
        <f>入力シート!G23</f>
        <v/>
      </c>
      <c r="O111" s="283"/>
      <c r="P111" s="283"/>
      <c r="Q111" s="283"/>
      <c r="R111" s="283"/>
      <c r="S111" s="39"/>
    </row>
    <row r="112" spans="1:19" ht="18" customHeight="1" x14ac:dyDescent="0.15">
      <c r="A112" s="39" t="str">
        <f>IF(N112="","",入力シート!A24)</f>
        <v/>
      </c>
      <c r="B112" s="39" t="str">
        <f>IF(N112="","",入力シート!B24)</f>
        <v/>
      </c>
      <c r="C112" s="224" t="str">
        <f>IF(N112="","",入力シート!C24)</f>
        <v/>
      </c>
      <c r="D112" s="225"/>
      <c r="E112" s="225"/>
      <c r="F112" s="225"/>
      <c r="G112" s="226"/>
      <c r="H112" s="233" t="str">
        <f>IF(N112="","",入力シート!D24)</f>
        <v/>
      </c>
      <c r="I112" s="234"/>
      <c r="J112" s="242" t="str">
        <f>IF(N112="","",入力シート!E24)</f>
        <v/>
      </c>
      <c r="K112" s="242"/>
      <c r="L112" s="233" t="str">
        <f>IF(N112="","",入力シート!F24)</f>
        <v/>
      </c>
      <c r="M112" s="234"/>
      <c r="N112" s="283" t="str">
        <f>入力シート!G24</f>
        <v/>
      </c>
      <c r="O112" s="283"/>
      <c r="P112" s="283"/>
      <c r="Q112" s="283"/>
      <c r="R112" s="283"/>
      <c r="S112" s="39"/>
    </row>
    <row r="113" spans="1:19" ht="18" customHeight="1" x14ac:dyDescent="0.15">
      <c r="A113" s="39" t="str">
        <f>IF(N113="","",入力シート!A25)</f>
        <v/>
      </c>
      <c r="B113" s="39" t="str">
        <f>IF(N113="","",入力シート!B25)</f>
        <v/>
      </c>
      <c r="C113" s="224" t="str">
        <f>IF(N113="","",入力シート!C25)</f>
        <v/>
      </c>
      <c r="D113" s="225"/>
      <c r="E113" s="225"/>
      <c r="F113" s="225"/>
      <c r="G113" s="226"/>
      <c r="H113" s="233" t="str">
        <f>IF(N113="","",入力シート!D25)</f>
        <v/>
      </c>
      <c r="I113" s="234"/>
      <c r="J113" s="242" t="str">
        <f>IF(N113="","",入力シート!E25)</f>
        <v/>
      </c>
      <c r="K113" s="242"/>
      <c r="L113" s="233" t="str">
        <f>IF(N113="","",入力シート!F25)</f>
        <v/>
      </c>
      <c r="M113" s="234"/>
      <c r="N113" s="283" t="str">
        <f>入力シート!G25</f>
        <v/>
      </c>
      <c r="O113" s="283"/>
      <c r="P113" s="283"/>
      <c r="Q113" s="283"/>
      <c r="R113" s="283"/>
      <c r="S113" s="39"/>
    </row>
    <row r="114" spans="1:19" ht="18" customHeight="1" x14ac:dyDescent="0.15">
      <c r="A114" s="39" t="str">
        <f>IF(N114="","",入力シート!A26)</f>
        <v/>
      </c>
      <c r="B114" s="39" t="str">
        <f>IF(N114="","",入力シート!B26)</f>
        <v/>
      </c>
      <c r="C114" s="224" t="str">
        <f>IF(N114="","",入力シート!C26)</f>
        <v/>
      </c>
      <c r="D114" s="225"/>
      <c r="E114" s="225"/>
      <c r="F114" s="225"/>
      <c r="G114" s="226"/>
      <c r="H114" s="233" t="str">
        <f>IF(N114="","",入力シート!D26)</f>
        <v/>
      </c>
      <c r="I114" s="234"/>
      <c r="J114" s="242" t="str">
        <f>IF(N114="","",入力シート!E26)</f>
        <v/>
      </c>
      <c r="K114" s="242"/>
      <c r="L114" s="233" t="str">
        <f>IF(N114="","",入力シート!F26)</f>
        <v/>
      </c>
      <c r="M114" s="234"/>
      <c r="N114" s="283" t="str">
        <f>入力シート!G26</f>
        <v/>
      </c>
      <c r="O114" s="283"/>
      <c r="P114" s="283"/>
      <c r="Q114" s="283"/>
      <c r="R114" s="283"/>
      <c r="S114" s="39"/>
    </row>
    <row r="115" spans="1:19" ht="18" customHeight="1" x14ac:dyDescent="0.15">
      <c r="A115" s="39" t="str">
        <f>IF(N115="","",入力シート!A27)</f>
        <v/>
      </c>
      <c r="B115" s="39" t="str">
        <f>IF(N115="","",入力シート!B27)</f>
        <v/>
      </c>
      <c r="C115" s="224" t="str">
        <f>IF(N115="","",入力シート!C27)</f>
        <v/>
      </c>
      <c r="D115" s="225"/>
      <c r="E115" s="225"/>
      <c r="F115" s="225"/>
      <c r="G115" s="226"/>
      <c r="H115" s="233" t="str">
        <f>IF(N115="","",入力シート!D27)</f>
        <v/>
      </c>
      <c r="I115" s="234"/>
      <c r="J115" s="242" t="str">
        <f>IF(N115="","",入力シート!E27)</f>
        <v/>
      </c>
      <c r="K115" s="242"/>
      <c r="L115" s="233" t="str">
        <f>IF(N115="","",入力シート!F27)</f>
        <v/>
      </c>
      <c r="M115" s="234"/>
      <c r="N115" s="283" t="str">
        <f>入力シート!G27</f>
        <v/>
      </c>
      <c r="O115" s="283"/>
      <c r="P115" s="283"/>
      <c r="Q115" s="283"/>
      <c r="R115" s="283"/>
      <c r="S115" s="39"/>
    </row>
    <row r="116" spans="1:19" ht="18" customHeight="1" x14ac:dyDescent="0.15">
      <c r="A116" s="39" t="str">
        <f>IF(N116="","",入力シート!A28)</f>
        <v/>
      </c>
      <c r="B116" s="39" t="str">
        <f>IF(N116="","",入力シート!B28)</f>
        <v/>
      </c>
      <c r="C116" s="224" t="str">
        <f>IF(N116="","",入力シート!C28)</f>
        <v/>
      </c>
      <c r="D116" s="225"/>
      <c r="E116" s="225"/>
      <c r="F116" s="225"/>
      <c r="G116" s="226"/>
      <c r="H116" s="233" t="str">
        <f>IF(N116="","",入力シート!D28)</f>
        <v/>
      </c>
      <c r="I116" s="234"/>
      <c r="J116" s="242" t="str">
        <f>IF(N116="","",入力シート!E28)</f>
        <v/>
      </c>
      <c r="K116" s="242"/>
      <c r="L116" s="233" t="str">
        <f>IF(N116="","",入力シート!F28)</f>
        <v/>
      </c>
      <c r="M116" s="234"/>
      <c r="N116" s="283" t="str">
        <f>入力シート!G28</f>
        <v/>
      </c>
      <c r="O116" s="283"/>
      <c r="P116" s="283"/>
      <c r="Q116" s="283"/>
      <c r="R116" s="283"/>
      <c r="S116" s="39"/>
    </row>
    <row r="117" spans="1:19" ht="18" customHeight="1" x14ac:dyDescent="0.15">
      <c r="A117" s="39" t="str">
        <f>IF(N117="","",入力シート!A29)</f>
        <v/>
      </c>
      <c r="B117" s="39" t="str">
        <f>IF(N117="","",入力シート!B29)</f>
        <v/>
      </c>
      <c r="C117" s="224" t="str">
        <f>IF(N117="","",入力シート!C29)</f>
        <v/>
      </c>
      <c r="D117" s="225"/>
      <c r="E117" s="225"/>
      <c r="F117" s="225"/>
      <c r="G117" s="226"/>
      <c r="H117" s="233" t="str">
        <f>IF(N117="","",入力シート!D29)</f>
        <v/>
      </c>
      <c r="I117" s="234"/>
      <c r="J117" s="242" t="str">
        <f>IF(N117="","",入力シート!E29)</f>
        <v/>
      </c>
      <c r="K117" s="242"/>
      <c r="L117" s="233" t="str">
        <f>IF(N117="","",入力シート!F29)</f>
        <v/>
      </c>
      <c r="M117" s="234"/>
      <c r="N117" s="283" t="str">
        <f>入力シート!G29</f>
        <v/>
      </c>
      <c r="O117" s="283"/>
      <c r="P117" s="283"/>
      <c r="Q117" s="283"/>
      <c r="R117" s="283"/>
      <c r="S117" s="39"/>
    </row>
    <row r="118" spans="1:19" ht="18" customHeight="1" x14ac:dyDescent="0.15">
      <c r="A118" s="39" t="str">
        <f>IF(N118="","",入力シート!A30)</f>
        <v/>
      </c>
      <c r="B118" s="39" t="str">
        <f>IF(N118="","",入力シート!B30)</f>
        <v/>
      </c>
      <c r="C118" s="224" t="str">
        <f>IF(N118="","",入力シート!C30)</f>
        <v/>
      </c>
      <c r="D118" s="225"/>
      <c r="E118" s="225"/>
      <c r="F118" s="225"/>
      <c r="G118" s="226"/>
      <c r="H118" s="233" t="str">
        <f>IF(N118="","",入力シート!D30)</f>
        <v/>
      </c>
      <c r="I118" s="234"/>
      <c r="J118" s="242" t="str">
        <f>IF(N118="","",入力シート!E30)</f>
        <v/>
      </c>
      <c r="K118" s="242"/>
      <c r="L118" s="233" t="str">
        <f>IF(N118="","",入力シート!F30)</f>
        <v/>
      </c>
      <c r="M118" s="234"/>
      <c r="N118" s="283" t="str">
        <f>入力シート!G30</f>
        <v/>
      </c>
      <c r="O118" s="283"/>
      <c r="P118" s="283"/>
      <c r="Q118" s="283"/>
      <c r="R118" s="283"/>
      <c r="S118" s="39"/>
    </row>
    <row r="119" spans="1:19" ht="18" customHeight="1" x14ac:dyDescent="0.15">
      <c r="A119" s="39" t="str">
        <f>IF(N119="","",入力シート!A31)</f>
        <v/>
      </c>
      <c r="B119" s="39" t="str">
        <f>IF(N119="","",入力シート!B31)</f>
        <v/>
      </c>
      <c r="C119" s="224" t="str">
        <f>IF(N119="","",入力シート!C31)</f>
        <v/>
      </c>
      <c r="D119" s="225"/>
      <c r="E119" s="225"/>
      <c r="F119" s="225"/>
      <c r="G119" s="226"/>
      <c r="H119" s="233" t="str">
        <f>IF(N119="","",入力シート!D31)</f>
        <v/>
      </c>
      <c r="I119" s="234"/>
      <c r="J119" s="242" t="str">
        <f>IF(N119="","",入力シート!E31)</f>
        <v/>
      </c>
      <c r="K119" s="242"/>
      <c r="L119" s="233" t="str">
        <f>IF(N119="","",入力シート!F31)</f>
        <v/>
      </c>
      <c r="M119" s="234"/>
      <c r="N119" s="283" t="str">
        <f>入力シート!G31</f>
        <v/>
      </c>
      <c r="O119" s="283"/>
      <c r="P119" s="283"/>
      <c r="Q119" s="283"/>
      <c r="R119" s="283"/>
      <c r="S119" s="39"/>
    </row>
    <row r="120" spans="1:19" ht="18" customHeight="1" x14ac:dyDescent="0.15">
      <c r="A120" s="39" t="str">
        <f>IF(N120="","",入力シート!A32)</f>
        <v/>
      </c>
      <c r="B120" s="39" t="str">
        <f>IF(N120="","",入力シート!B32)</f>
        <v/>
      </c>
      <c r="C120" s="224" t="str">
        <f>IF(N120="","",入力シート!C32)</f>
        <v/>
      </c>
      <c r="D120" s="225"/>
      <c r="E120" s="225"/>
      <c r="F120" s="225"/>
      <c r="G120" s="226"/>
      <c r="H120" s="233" t="str">
        <f>IF(N120="","",入力シート!D32)</f>
        <v/>
      </c>
      <c r="I120" s="234"/>
      <c r="J120" s="242" t="str">
        <f>IF(N120="","",入力シート!E32)</f>
        <v/>
      </c>
      <c r="K120" s="242"/>
      <c r="L120" s="233" t="str">
        <f>IF(N120="","",入力シート!F32)</f>
        <v/>
      </c>
      <c r="M120" s="234"/>
      <c r="N120" s="283" t="str">
        <f>入力シート!G32</f>
        <v/>
      </c>
      <c r="O120" s="283"/>
      <c r="P120" s="283"/>
      <c r="Q120" s="283"/>
      <c r="R120" s="283"/>
      <c r="S120" s="39"/>
    </row>
    <row r="121" spans="1:19" ht="18" customHeight="1" x14ac:dyDescent="0.15">
      <c r="A121" s="39" t="str">
        <f>IF(N121="","",入力シート!A33)</f>
        <v/>
      </c>
      <c r="B121" s="39" t="str">
        <f>IF(N121="","",入力シート!B33)</f>
        <v/>
      </c>
      <c r="C121" s="224" t="str">
        <f>IF(N121="","",入力シート!C33)</f>
        <v/>
      </c>
      <c r="D121" s="225"/>
      <c r="E121" s="225"/>
      <c r="F121" s="225"/>
      <c r="G121" s="226"/>
      <c r="H121" s="233" t="str">
        <f>IF(N121="","",入力シート!D33)</f>
        <v/>
      </c>
      <c r="I121" s="234"/>
      <c r="J121" s="242" t="str">
        <f>IF(N121="","",入力シート!E33)</f>
        <v/>
      </c>
      <c r="K121" s="242"/>
      <c r="L121" s="233" t="str">
        <f>IF(N121="","",入力シート!F33)</f>
        <v/>
      </c>
      <c r="M121" s="234"/>
      <c r="N121" s="283" t="str">
        <f>入力シート!G33</f>
        <v/>
      </c>
      <c r="O121" s="283"/>
      <c r="P121" s="283"/>
      <c r="Q121" s="283"/>
      <c r="R121" s="283"/>
      <c r="S121" s="39"/>
    </row>
    <row r="122" spans="1:19" ht="18" customHeight="1" x14ac:dyDescent="0.15">
      <c r="A122" s="39" t="str">
        <f>IF(N122="","",入力シート!A34)</f>
        <v/>
      </c>
      <c r="B122" s="39" t="str">
        <f>IF(N122="","",入力シート!B34)</f>
        <v/>
      </c>
      <c r="C122" s="224" t="str">
        <f>IF(N122="","",入力シート!C34)</f>
        <v/>
      </c>
      <c r="D122" s="225"/>
      <c r="E122" s="225"/>
      <c r="F122" s="225"/>
      <c r="G122" s="226"/>
      <c r="H122" s="233" t="str">
        <f>IF(N122="","",入力シート!D34)</f>
        <v/>
      </c>
      <c r="I122" s="234"/>
      <c r="J122" s="242" t="str">
        <f>IF(N122="","",入力シート!E34)</f>
        <v/>
      </c>
      <c r="K122" s="242"/>
      <c r="L122" s="233" t="str">
        <f>IF(N122="","",入力シート!F34)</f>
        <v/>
      </c>
      <c r="M122" s="234"/>
      <c r="N122" s="283" t="str">
        <f>入力シート!G34</f>
        <v/>
      </c>
      <c r="O122" s="283"/>
      <c r="P122" s="283"/>
      <c r="Q122" s="283"/>
      <c r="R122" s="283"/>
      <c r="S122" s="39"/>
    </row>
    <row r="123" spans="1:19" ht="18" customHeight="1" x14ac:dyDescent="0.15">
      <c r="A123" s="39" t="str">
        <f>IF(N123="","",入力シート!A35)</f>
        <v/>
      </c>
      <c r="B123" s="39" t="str">
        <f>IF(N123="","",入力シート!B35)</f>
        <v/>
      </c>
      <c r="C123" s="224" t="str">
        <f>IF(N123="","",入力シート!C35)</f>
        <v/>
      </c>
      <c r="D123" s="225"/>
      <c r="E123" s="225"/>
      <c r="F123" s="225"/>
      <c r="G123" s="226"/>
      <c r="H123" s="233" t="str">
        <f>IF(N123="","",入力シート!D35)</f>
        <v/>
      </c>
      <c r="I123" s="234"/>
      <c r="J123" s="242" t="str">
        <f>IF(N123="","",入力シート!E35)</f>
        <v/>
      </c>
      <c r="K123" s="242"/>
      <c r="L123" s="233" t="str">
        <f>IF(N123="","",入力シート!F35)</f>
        <v/>
      </c>
      <c r="M123" s="234"/>
      <c r="N123" s="283" t="str">
        <f>入力シート!G35</f>
        <v/>
      </c>
      <c r="O123" s="283"/>
      <c r="P123" s="283"/>
      <c r="Q123" s="283"/>
      <c r="R123" s="283"/>
      <c r="S123" s="39"/>
    </row>
    <row r="124" spans="1:19" ht="18" customHeight="1" x14ac:dyDescent="0.15">
      <c r="A124" s="39" t="str">
        <f>IF(N124="","",入力シート!A36)</f>
        <v/>
      </c>
      <c r="B124" s="39" t="str">
        <f>IF(N124="","",入力シート!B36)</f>
        <v/>
      </c>
      <c r="C124" s="224" t="str">
        <f>IF(N124="","",入力シート!C36)</f>
        <v/>
      </c>
      <c r="D124" s="225"/>
      <c r="E124" s="225"/>
      <c r="F124" s="225"/>
      <c r="G124" s="226"/>
      <c r="H124" s="233" t="str">
        <f>IF(N124="","",入力シート!D36)</f>
        <v/>
      </c>
      <c r="I124" s="234"/>
      <c r="J124" s="242" t="str">
        <f>IF(N124="","",入力シート!E36)</f>
        <v/>
      </c>
      <c r="K124" s="242"/>
      <c r="L124" s="233" t="str">
        <f>IF(N124="","",入力シート!F36)</f>
        <v/>
      </c>
      <c r="M124" s="234"/>
      <c r="N124" s="283" t="str">
        <f>入力シート!G36</f>
        <v/>
      </c>
      <c r="O124" s="283"/>
      <c r="P124" s="283"/>
      <c r="Q124" s="283"/>
      <c r="R124" s="283"/>
      <c r="S124" s="39"/>
    </row>
    <row r="125" spans="1:19" ht="18" customHeight="1" x14ac:dyDescent="0.15">
      <c r="A125" s="39" t="str">
        <f>IF(N125="","",入力シート!A37)</f>
        <v/>
      </c>
      <c r="B125" s="39" t="str">
        <f>IF(N125="","",入力シート!B37)</f>
        <v/>
      </c>
      <c r="C125" s="224" t="str">
        <f>IF(N125="","",入力シート!C37)</f>
        <v/>
      </c>
      <c r="D125" s="225"/>
      <c r="E125" s="225"/>
      <c r="F125" s="225"/>
      <c r="G125" s="226"/>
      <c r="H125" s="233" t="str">
        <f>IF(N125="","",入力シート!D37)</f>
        <v/>
      </c>
      <c r="I125" s="234"/>
      <c r="J125" s="242" t="str">
        <f>IF(N125="","",入力シート!E37)</f>
        <v/>
      </c>
      <c r="K125" s="242"/>
      <c r="L125" s="233" t="str">
        <f>IF(N125="","",入力シート!F37)</f>
        <v/>
      </c>
      <c r="M125" s="234"/>
      <c r="N125" s="283" t="str">
        <f>入力シート!G37</f>
        <v/>
      </c>
      <c r="O125" s="283"/>
      <c r="P125" s="283"/>
      <c r="Q125" s="283"/>
      <c r="R125" s="283"/>
      <c r="S125" s="39"/>
    </row>
    <row r="126" spans="1:19" ht="18" customHeight="1" x14ac:dyDescent="0.15">
      <c r="A126" s="39" t="str">
        <f>IF(N126="","",入力シート!A38)</f>
        <v/>
      </c>
      <c r="B126" s="39" t="str">
        <f>IF(N126="","",入力シート!B38)</f>
        <v/>
      </c>
      <c r="C126" s="224" t="str">
        <f>IF(N126="","",入力シート!C38)</f>
        <v/>
      </c>
      <c r="D126" s="225"/>
      <c r="E126" s="225"/>
      <c r="F126" s="225"/>
      <c r="G126" s="226"/>
      <c r="H126" s="233" t="str">
        <f>IF(N126="","",入力シート!D38)</f>
        <v/>
      </c>
      <c r="I126" s="234"/>
      <c r="J126" s="242" t="str">
        <f>IF(N126="","",入力シート!E38)</f>
        <v/>
      </c>
      <c r="K126" s="242"/>
      <c r="L126" s="233" t="str">
        <f>IF(N126="","",入力シート!F38)</f>
        <v/>
      </c>
      <c r="M126" s="234"/>
      <c r="N126" s="283" t="str">
        <f>入力シート!G38</f>
        <v/>
      </c>
      <c r="O126" s="283"/>
      <c r="P126" s="283"/>
      <c r="Q126" s="283"/>
      <c r="R126" s="283"/>
      <c r="S126" s="39"/>
    </row>
    <row r="127" spans="1:19" ht="18" customHeight="1" x14ac:dyDescent="0.15">
      <c r="A127" s="39" t="str">
        <f>IF(N127="","",入力シート!A39)</f>
        <v/>
      </c>
      <c r="B127" s="39" t="str">
        <f>IF(N127="","",入力シート!B39)</f>
        <v/>
      </c>
      <c r="C127" s="224" t="str">
        <f>IF(N127="","",入力シート!C39)</f>
        <v/>
      </c>
      <c r="D127" s="225"/>
      <c r="E127" s="225"/>
      <c r="F127" s="225"/>
      <c r="G127" s="226"/>
      <c r="H127" s="233" t="str">
        <f>IF(N127="","",入力シート!D39)</f>
        <v/>
      </c>
      <c r="I127" s="234"/>
      <c r="J127" s="242" t="str">
        <f>IF(N127="","",入力シート!E39)</f>
        <v/>
      </c>
      <c r="K127" s="242"/>
      <c r="L127" s="233" t="str">
        <f>IF(N127="","",入力シート!F39)</f>
        <v/>
      </c>
      <c r="M127" s="234"/>
      <c r="N127" s="283" t="str">
        <f>入力シート!G39</f>
        <v/>
      </c>
      <c r="O127" s="283"/>
      <c r="P127" s="283"/>
      <c r="Q127" s="283"/>
      <c r="R127" s="283"/>
      <c r="S127" s="39"/>
    </row>
    <row r="128" spans="1:19" ht="18" customHeight="1" x14ac:dyDescent="0.15">
      <c r="A128" s="39" t="str">
        <f>IF(N128="","",入力シート!A40)</f>
        <v/>
      </c>
      <c r="B128" s="39" t="str">
        <f>IF(N128="","",入力シート!B40)</f>
        <v/>
      </c>
      <c r="C128" s="224" t="str">
        <f>IF(N128="","",入力シート!C40)</f>
        <v/>
      </c>
      <c r="D128" s="225"/>
      <c r="E128" s="225"/>
      <c r="F128" s="225"/>
      <c r="G128" s="226"/>
      <c r="H128" s="233" t="str">
        <f>IF(N128="","",入力シート!D40)</f>
        <v/>
      </c>
      <c r="I128" s="234"/>
      <c r="J128" s="242" t="str">
        <f>IF(N128="","",入力シート!E40)</f>
        <v/>
      </c>
      <c r="K128" s="242"/>
      <c r="L128" s="233" t="str">
        <f>IF(N128="","",入力シート!F40)</f>
        <v/>
      </c>
      <c r="M128" s="234"/>
      <c r="N128" s="283" t="str">
        <f>入力シート!G40</f>
        <v/>
      </c>
      <c r="O128" s="283"/>
      <c r="P128" s="283"/>
      <c r="Q128" s="283"/>
      <c r="R128" s="283"/>
      <c r="S128" s="39"/>
    </row>
    <row r="129" spans="1:19" ht="18" customHeight="1" x14ac:dyDescent="0.15">
      <c r="A129" s="39" t="str">
        <f>IF(N129="","",入力シート!A41)</f>
        <v/>
      </c>
      <c r="B129" s="39" t="str">
        <f>IF(N129="","",入力シート!B41)</f>
        <v/>
      </c>
      <c r="C129" s="224" t="str">
        <f>IF(N129="","",入力シート!C41)</f>
        <v/>
      </c>
      <c r="D129" s="225"/>
      <c r="E129" s="225"/>
      <c r="F129" s="225"/>
      <c r="G129" s="226"/>
      <c r="H129" s="233" t="str">
        <f>IF(N129="","",入力シート!D41)</f>
        <v/>
      </c>
      <c r="I129" s="234"/>
      <c r="J129" s="242" t="str">
        <f>IF(N129="","",入力シート!E41)</f>
        <v/>
      </c>
      <c r="K129" s="242"/>
      <c r="L129" s="233" t="str">
        <f>IF(N129="","",入力シート!F41)</f>
        <v/>
      </c>
      <c r="M129" s="234"/>
      <c r="N129" s="283" t="str">
        <f>入力シート!G41</f>
        <v/>
      </c>
      <c r="O129" s="283"/>
      <c r="P129" s="283"/>
      <c r="Q129" s="283"/>
      <c r="R129" s="283"/>
      <c r="S129" s="39"/>
    </row>
    <row r="130" spans="1:19" ht="18" customHeight="1" x14ac:dyDescent="0.15">
      <c r="A130" s="39">
        <f>IF(N130="","",入力シート!A42)</f>
        <v>0</v>
      </c>
      <c r="B130" s="39">
        <f>IF(N130="","",入力シート!B42)</f>
        <v>0</v>
      </c>
      <c r="C130" s="224" t="str">
        <f>IF(N130="","",入力シート!C42)</f>
        <v>課税対象額　小計</v>
      </c>
      <c r="D130" s="225"/>
      <c r="E130" s="225"/>
      <c r="F130" s="225"/>
      <c r="G130" s="226"/>
      <c r="H130" s="235">
        <f>IF(N130="","",入力シート!D42)</f>
        <v>10</v>
      </c>
      <c r="I130" s="236"/>
      <c r="J130" s="242" t="str">
        <f>IF(N130="","",入力シート!E42)</f>
        <v>％</v>
      </c>
      <c r="K130" s="242"/>
      <c r="L130" s="283">
        <f>IF(N130="","",入力シート!F42)</f>
        <v>0</v>
      </c>
      <c r="M130" s="283"/>
      <c r="N130" s="283">
        <f>入力シート!G42</f>
        <v>22500</v>
      </c>
      <c r="O130" s="283"/>
      <c r="P130" s="283"/>
      <c r="Q130" s="283"/>
      <c r="R130" s="283"/>
      <c r="S130" s="39"/>
    </row>
    <row r="131" spans="1:19" ht="18" customHeight="1" x14ac:dyDescent="0.15">
      <c r="A131" s="39"/>
      <c r="B131" s="39"/>
      <c r="C131" s="224" t="str">
        <f>IF(N131="","",入力シート!C43)</f>
        <v>消費税</v>
      </c>
      <c r="D131" s="225"/>
      <c r="E131" s="225"/>
      <c r="F131" s="225"/>
      <c r="G131" s="226"/>
      <c r="H131" s="235">
        <f>IF(N131="","",入力シート!D43)</f>
        <v>10</v>
      </c>
      <c r="I131" s="236"/>
      <c r="J131" s="242" t="str">
        <f>IF(N131="","",入力シート!E43)</f>
        <v>％</v>
      </c>
      <c r="K131" s="242"/>
      <c r="L131" s="283">
        <f>IF(N131="","",入力シート!F43)</f>
        <v>0</v>
      </c>
      <c r="M131" s="283"/>
      <c r="N131" s="283">
        <f>入力シート!G43</f>
        <v>2250</v>
      </c>
      <c r="O131" s="283"/>
      <c r="P131" s="283"/>
      <c r="Q131" s="283"/>
      <c r="R131" s="283"/>
      <c r="S131" s="39"/>
    </row>
    <row r="132" spans="1:19" ht="18" customHeight="1" x14ac:dyDescent="0.15">
      <c r="A132" s="227" t="s">
        <v>82</v>
      </c>
      <c r="B132" s="228"/>
      <c r="C132" s="228"/>
      <c r="D132" s="228"/>
      <c r="E132" s="228"/>
      <c r="F132" s="228"/>
      <c r="G132" s="229"/>
      <c r="H132" s="235"/>
      <c r="I132" s="236"/>
      <c r="J132" s="306"/>
      <c r="K132" s="306"/>
      <c r="L132" s="306"/>
      <c r="M132" s="306"/>
      <c r="N132" s="283">
        <f>入力シート!G44</f>
        <v>24750</v>
      </c>
      <c r="O132" s="283"/>
      <c r="P132" s="283"/>
      <c r="Q132" s="283"/>
      <c r="R132" s="283"/>
      <c r="S132" s="19"/>
    </row>
    <row r="133" spans="1:19" ht="18" customHeight="1" x14ac:dyDescent="0.15">
      <c r="A133" s="238" t="s">
        <v>42</v>
      </c>
      <c r="B133" s="238"/>
      <c r="C133" s="238"/>
      <c r="D133" s="238"/>
      <c r="E133" s="238"/>
      <c r="F133" s="238"/>
      <c r="G133" s="238"/>
      <c r="H133" s="238"/>
      <c r="I133" s="230" t="s">
        <v>47</v>
      </c>
      <c r="J133" s="231"/>
      <c r="K133" s="232"/>
      <c r="L133" s="349"/>
      <c r="M133" s="389"/>
      <c r="N133" s="62" t="s">
        <v>41</v>
      </c>
      <c r="O133" s="281" t="s">
        <v>16</v>
      </c>
      <c r="P133" s="281"/>
      <c r="Q133" s="281"/>
      <c r="R133" s="281"/>
      <c r="S133" s="282"/>
    </row>
    <row r="134" spans="1:19" ht="18" customHeight="1" x14ac:dyDescent="0.15">
      <c r="A134" s="237" t="s">
        <v>130</v>
      </c>
      <c r="B134" s="237"/>
      <c r="C134" s="237"/>
      <c r="D134" s="20"/>
      <c r="E134" s="237"/>
      <c r="F134" s="237"/>
      <c r="G134" s="239" t="s">
        <v>138</v>
      </c>
      <c r="H134" s="240"/>
      <c r="I134" s="240"/>
      <c r="J134" s="241"/>
      <c r="K134" s="20"/>
      <c r="L134" s="277"/>
      <c r="M134" s="278"/>
      <c r="N134" s="59"/>
      <c r="O134" s="304"/>
      <c r="P134" s="305"/>
      <c r="Q134" s="60"/>
      <c r="R134" s="61"/>
      <c r="S134" s="56"/>
    </row>
    <row r="135" spans="1:19" ht="18" customHeight="1" x14ac:dyDescent="0.15">
      <c r="A135" s="237" t="s">
        <v>131</v>
      </c>
      <c r="B135" s="237"/>
      <c r="C135" s="237"/>
      <c r="D135" s="20"/>
      <c r="E135" s="237"/>
      <c r="F135" s="237"/>
      <c r="G135" s="239" t="s">
        <v>139</v>
      </c>
      <c r="H135" s="240"/>
      <c r="I135" s="240"/>
      <c r="J135" s="241"/>
      <c r="K135" s="20"/>
      <c r="L135" s="277"/>
      <c r="M135" s="278"/>
      <c r="N135" s="11"/>
      <c r="O135" s="279"/>
      <c r="P135" s="280"/>
      <c r="Q135" s="57"/>
      <c r="R135" s="58"/>
      <c r="S135" s="12"/>
    </row>
    <row r="136" spans="1:19" ht="18" customHeight="1" x14ac:dyDescent="0.15">
      <c r="A136" s="239" t="s">
        <v>132</v>
      </c>
      <c r="B136" s="240"/>
      <c r="C136" s="241"/>
      <c r="D136" s="20"/>
      <c r="E136" s="237"/>
      <c r="F136" s="237"/>
      <c r="G136" s="239" t="s">
        <v>136</v>
      </c>
      <c r="H136" s="240"/>
      <c r="I136" s="240"/>
      <c r="J136" s="241"/>
      <c r="K136" s="20"/>
      <c r="L136" s="277"/>
      <c r="M136" s="278"/>
      <c r="N136" s="11"/>
      <c r="O136" s="279"/>
      <c r="P136" s="280"/>
      <c r="Q136" s="57"/>
      <c r="R136" s="58"/>
      <c r="S136" s="12"/>
    </row>
    <row r="137" spans="1:19" ht="18" customHeight="1" x14ac:dyDescent="0.15">
      <c r="A137" s="239" t="s">
        <v>133</v>
      </c>
      <c r="B137" s="240"/>
      <c r="C137" s="241"/>
      <c r="D137" s="20"/>
      <c r="E137" s="237"/>
      <c r="F137" s="237"/>
      <c r="G137" s="239" t="s">
        <v>140</v>
      </c>
      <c r="H137" s="240"/>
      <c r="I137" s="240"/>
      <c r="J137" s="241"/>
      <c r="K137" s="83"/>
      <c r="L137" s="277"/>
      <c r="M137" s="278"/>
      <c r="N137" s="11"/>
      <c r="O137" s="279"/>
      <c r="P137" s="280"/>
      <c r="Q137" s="57"/>
      <c r="R137" s="58"/>
      <c r="S137" s="12"/>
    </row>
    <row r="138" spans="1:19" ht="18" customHeight="1" x14ac:dyDescent="0.15">
      <c r="A138" s="239" t="s">
        <v>133</v>
      </c>
      <c r="B138" s="240"/>
      <c r="C138" s="241"/>
      <c r="D138" s="83">
        <v>30</v>
      </c>
      <c r="E138" s="237"/>
      <c r="F138" s="237"/>
      <c r="G138" s="239" t="s">
        <v>134</v>
      </c>
      <c r="H138" s="240"/>
      <c r="I138" s="240"/>
      <c r="J138" s="241"/>
      <c r="K138" s="20"/>
      <c r="L138" s="277"/>
      <c r="M138" s="278"/>
      <c r="N138" s="63" t="s">
        <v>36</v>
      </c>
      <c r="O138" s="64"/>
      <c r="P138" s="65"/>
      <c r="Q138" s="66"/>
      <c r="R138" s="67"/>
      <c r="S138" s="69"/>
    </row>
    <row r="139" spans="1:19" ht="18" customHeight="1" x14ac:dyDescent="0.15">
      <c r="A139" s="239" t="s">
        <v>135</v>
      </c>
      <c r="B139" s="240"/>
      <c r="C139" s="241"/>
      <c r="D139" s="20"/>
      <c r="E139" s="237"/>
      <c r="F139" s="237"/>
      <c r="G139" s="239" t="s">
        <v>141</v>
      </c>
      <c r="H139" s="240"/>
      <c r="I139" s="240"/>
      <c r="J139" s="241"/>
      <c r="K139" s="20"/>
      <c r="L139" s="277"/>
      <c r="M139" s="278"/>
      <c r="N139" s="300" t="s">
        <v>49</v>
      </c>
      <c r="O139" s="302" t="str">
        <f>IF(入力シート!C51="","",入力シート!C51/10)</f>
        <v/>
      </c>
      <c r="P139" s="303" t="s">
        <v>43</v>
      </c>
      <c r="Q139" s="133" t="s">
        <v>79</v>
      </c>
      <c r="R139" s="70"/>
      <c r="S139" s="72" t="s">
        <v>45</v>
      </c>
    </row>
    <row r="140" spans="1:19" ht="18" customHeight="1" x14ac:dyDescent="0.15">
      <c r="A140" s="239" t="s">
        <v>135</v>
      </c>
      <c r="B140" s="240"/>
      <c r="C140" s="241"/>
      <c r="D140" s="83">
        <v>88</v>
      </c>
      <c r="E140" s="237"/>
      <c r="F140" s="237"/>
      <c r="G140" s="239"/>
      <c r="H140" s="240"/>
      <c r="I140" s="240"/>
      <c r="J140" s="241"/>
      <c r="K140" s="20"/>
      <c r="L140" s="277"/>
      <c r="M140" s="278"/>
      <c r="N140" s="301"/>
      <c r="O140" s="292"/>
      <c r="P140" s="294"/>
      <c r="Q140" s="137" t="str">
        <f>IF(入力シート!D51="","",入力シート!D51)</f>
        <v/>
      </c>
      <c r="R140" s="71" t="s">
        <v>44</v>
      </c>
      <c r="S140" s="73" t="s">
        <v>10</v>
      </c>
    </row>
    <row r="141" spans="1:19" ht="18" customHeight="1" x14ac:dyDescent="0.15">
      <c r="A141" s="239" t="s">
        <v>137</v>
      </c>
      <c r="B141" s="240"/>
      <c r="C141" s="241"/>
      <c r="D141" s="20"/>
      <c r="E141" s="237"/>
      <c r="F141" s="237"/>
      <c r="G141" s="239"/>
      <c r="H141" s="240"/>
      <c r="I141" s="240"/>
      <c r="J141" s="241"/>
      <c r="K141" s="20"/>
      <c r="L141" s="284"/>
      <c r="M141" s="285"/>
      <c r="N141" s="289" t="s">
        <v>50</v>
      </c>
      <c r="O141" s="291" t="str">
        <f>IF(入力シート!C52="","",入力シート!C52/10)</f>
        <v/>
      </c>
      <c r="P141" s="293" t="s">
        <v>43</v>
      </c>
      <c r="Q141" s="135" t="s">
        <v>79</v>
      </c>
      <c r="R141" s="23"/>
      <c r="S141" s="74" t="s">
        <v>46</v>
      </c>
    </row>
    <row r="142" spans="1:19" ht="18" customHeight="1" x14ac:dyDescent="0.15">
      <c r="A142" s="295" t="s">
        <v>137</v>
      </c>
      <c r="B142" s="296"/>
      <c r="C142" s="297"/>
      <c r="D142" s="152">
        <v>88</v>
      </c>
      <c r="E142" s="298"/>
      <c r="F142" s="298"/>
      <c r="G142" s="221"/>
      <c r="H142" s="222"/>
      <c r="I142" s="222"/>
      <c r="J142" s="223"/>
      <c r="K142" s="68"/>
      <c r="L142" s="299"/>
      <c r="M142" s="299"/>
      <c r="N142" s="290"/>
      <c r="O142" s="292"/>
      <c r="P142" s="294"/>
      <c r="Q142" s="138" t="str">
        <f>IF(入力シート!D52="","",入力シート!D52)</f>
        <v/>
      </c>
      <c r="R142" s="71" t="s">
        <v>44</v>
      </c>
      <c r="S142" s="75" t="s">
        <v>10</v>
      </c>
    </row>
    <row r="143" spans="1:19" ht="18" customHeight="1" x14ac:dyDescent="0.15">
      <c r="A143" s="253" t="s">
        <v>80</v>
      </c>
      <c r="B143" s="254"/>
      <c r="C143" s="255" t="s">
        <v>81</v>
      </c>
      <c r="D143" s="255"/>
      <c r="E143" s="255"/>
      <c r="F143" s="255" t="s">
        <v>85</v>
      </c>
      <c r="G143" s="255"/>
      <c r="H143" s="255"/>
      <c r="I143" s="255"/>
      <c r="J143" s="255"/>
      <c r="K143" s="255"/>
      <c r="L143" s="256"/>
      <c r="M143" s="24"/>
      <c r="N143" s="10"/>
      <c r="O143" s="10"/>
      <c r="P143" s="10"/>
      <c r="Q143" s="10"/>
      <c r="R143" s="10"/>
      <c r="S143" s="114" t="s">
        <v>51</v>
      </c>
    </row>
    <row r="144" spans="1:19" ht="39.950000000000003" customHeight="1" x14ac:dyDescent="0.15">
      <c r="A144" s="257"/>
      <c r="B144" s="258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9"/>
      <c r="N144" s="9"/>
      <c r="O144" s="9"/>
      <c r="P144" s="9"/>
      <c r="Q144" s="9"/>
      <c r="R144" s="9"/>
      <c r="S144" s="13">
        <v>1</v>
      </c>
    </row>
    <row r="145" spans="1:20" ht="33" customHeight="1" x14ac:dyDescent="0.15">
      <c r="A145" s="330" t="s">
        <v>90</v>
      </c>
      <c r="B145" s="330"/>
      <c r="C145" s="330"/>
      <c r="D145" s="330"/>
      <c r="E145" s="330"/>
      <c r="F145" s="330"/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  <c r="S145" s="330"/>
      <c r="T145" s="10"/>
    </row>
    <row r="146" spans="1:20" ht="12" customHeight="1" x14ac:dyDescent="0.1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10"/>
    </row>
    <row r="147" spans="1:20" ht="24.95" customHeight="1" x14ac:dyDescent="0.15">
      <c r="A147" s="331" t="s">
        <v>91</v>
      </c>
      <c r="B147" s="331"/>
      <c r="C147" s="331"/>
      <c r="D147" s="331"/>
      <c r="E147" s="331"/>
      <c r="F147" s="331"/>
      <c r="G147" s="118"/>
      <c r="H147" s="42"/>
      <c r="I147" s="42"/>
      <c r="J147" s="42"/>
      <c r="K147" s="42"/>
      <c r="L147" s="40" t="s">
        <v>52</v>
      </c>
      <c r="M147" s="41"/>
      <c r="N147" s="332" t="s">
        <v>48</v>
      </c>
      <c r="O147" s="333"/>
      <c r="P147" s="334"/>
      <c r="Q147" s="335">
        <f>IF(入力シート!C1="","",入力シート!C1)</f>
        <v>1111</v>
      </c>
      <c r="R147" s="336"/>
      <c r="S147" s="337"/>
      <c r="T147" s="9"/>
    </row>
    <row r="148" spans="1:20" ht="24.95" customHeight="1" x14ac:dyDescent="0.15">
      <c r="A148" s="316">
        <f>入力シート!C16</f>
        <v>45230</v>
      </c>
      <c r="B148" s="316"/>
      <c r="C148" s="316"/>
      <c r="D148" s="316"/>
      <c r="E148" s="316"/>
      <c r="F148" s="316"/>
      <c r="G148" s="316"/>
      <c r="H148" s="316"/>
      <c r="I148" s="115"/>
      <c r="J148" s="42"/>
      <c r="K148" s="42"/>
      <c r="L148" s="317" t="str">
        <f>入力シート!C2</f>
        <v>○○県○○市○○1-1-1</v>
      </c>
      <c r="M148" s="264"/>
      <c r="N148" s="264"/>
      <c r="O148" s="264"/>
      <c r="P148" s="264"/>
      <c r="Q148" s="264"/>
      <c r="R148" s="264"/>
      <c r="S148" s="318"/>
      <c r="T148" s="9"/>
    </row>
    <row r="149" spans="1:20" ht="24.95" customHeight="1" x14ac:dyDescent="0.15">
      <c r="A149" s="252" t="s">
        <v>120</v>
      </c>
      <c r="B149" s="252"/>
      <c r="C149" s="252"/>
      <c r="D149" s="252"/>
      <c r="E149" s="252"/>
      <c r="F149" s="252"/>
      <c r="G149" s="116"/>
      <c r="H149" s="42"/>
      <c r="I149" s="42"/>
      <c r="J149" s="42"/>
      <c r="K149" s="42"/>
      <c r="L149" s="319" t="str">
        <f>入力シート!C3</f>
        <v>テスト㈱</v>
      </c>
      <c r="M149" s="267"/>
      <c r="N149" s="267"/>
      <c r="O149" s="267"/>
      <c r="P149" s="267"/>
      <c r="Q149" s="267"/>
      <c r="R149" s="267"/>
      <c r="S149" s="320"/>
      <c r="T149" s="9"/>
    </row>
    <row r="150" spans="1:20" ht="24.95" customHeight="1" x14ac:dyDescent="0.2">
      <c r="A150" s="321" t="s">
        <v>16</v>
      </c>
      <c r="B150" s="321"/>
      <c r="C150" s="322">
        <f>入力シート!G44</f>
        <v>24750</v>
      </c>
      <c r="D150" s="322"/>
      <c r="E150" s="322"/>
      <c r="F150" s="322"/>
      <c r="G150" s="117"/>
      <c r="H150" s="43" t="s">
        <v>62</v>
      </c>
      <c r="I150" s="123"/>
      <c r="J150" s="42"/>
      <c r="K150" s="42"/>
      <c r="L150" s="317" t="str">
        <f>入力シート!C4</f>
        <v>代表取締役社長　○○　○○</v>
      </c>
      <c r="M150" s="264"/>
      <c r="N150" s="264"/>
      <c r="O150" s="264"/>
      <c r="P150" s="264"/>
      <c r="Q150" s="264"/>
      <c r="R150" s="264"/>
      <c r="S150" s="318"/>
      <c r="T150" s="9"/>
    </row>
    <row r="151" spans="1:20" x14ac:dyDescent="0.1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35"/>
      <c r="M151" s="36" t="s">
        <v>53</v>
      </c>
      <c r="N151" s="394" t="str">
        <f>入力シート!C5</f>
        <v>○○○○-○○-○○○○</v>
      </c>
      <c r="O151" s="394"/>
      <c r="P151" s="394"/>
      <c r="Q151" s="394"/>
      <c r="R151" s="394"/>
      <c r="S151" s="395"/>
      <c r="T151" s="9"/>
    </row>
    <row r="152" spans="1:20" ht="13.5" customHeight="1" x14ac:dyDescent="0.15">
      <c r="A152" s="248" t="s">
        <v>60</v>
      </c>
      <c r="B152" s="248"/>
      <c r="C152" s="248"/>
      <c r="D152" s="250">
        <f>IF(入力シート!C17="","",入力シート!C17)</f>
        <v>10234</v>
      </c>
      <c r="E152" s="250"/>
      <c r="F152" s="250"/>
      <c r="G152" s="250"/>
      <c r="H152" s="250"/>
      <c r="I152" s="250"/>
      <c r="J152" s="250"/>
      <c r="K152" s="42"/>
      <c r="L152" s="37"/>
      <c r="M152" s="38" t="s">
        <v>54</v>
      </c>
      <c r="N152" s="390" t="str">
        <f>入力シート!C6</f>
        <v>○○○○-○○-○○○○</v>
      </c>
      <c r="O152" s="390"/>
      <c r="P152" s="390"/>
      <c r="Q152" s="390"/>
      <c r="R152" s="390"/>
      <c r="S152" s="391"/>
      <c r="T152" s="9"/>
    </row>
    <row r="153" spans="1:20" x14ac:dyDescent="0.15">
      <c r="A153" s="249"/>
      <c r="B153" s="249"/>
      <c r="C153" s="249"/>
      <c r="D153" s="251"/>
      <c r="E153" s="251"/>
      <c r="F153" s="251"/>
      <c r="G153" s="251"/>
      <c r="H153" s="251"/>
      <c r="I153" s="251"/>
      <c r="J153" s="251"/>
      <c r="K153" s="42"/>
      <c r="L153" s="94" t="s">
        <v>55</v>
      </c>
      <c r="M153" s="325" t="str">
        <f>入力シート!C8</f>
        <v>○○銀行</v>
      </c>
      <c r="N153" s="325"/>
      <c r="O153" s="325"/>
      <c r="P153" s="325"/>
      <c r="Q153" s="271" t="s">
        <v>58</v>
      </c>
      <c r="R153" s="271"/>
      <c r="S153" s="326"/>
      <c r="T153" s="9"/>
    </row>
    <row r="154" spans="1:20" ht="13.5" customHeight="1" x14ac:dyDescent="0.15">
      <c r="A154" s="248" t="s">
        <v>61</v>
      </c>
      <c r="B154" s="248"/>
      <c r="C154" s="248"/>
      <c r="D154" s="392" t="str">
        <f>入力シート!C18</f>
        <v>テスト工事</v>
      </c>
      <c r="E154" s="392"/>
      <c r="F154" s="392"/>
      <c r="G154" s="392"/>
      <c r="H154" s="392"/>
      <c r="I154" s="392"/>
      <c r="J154" s="392"/>
      <c r="K154" s="42"/>
      <c r="L154" s="95" t="s">
        <v>56</v>
      </c>
      <c r="M154" s="309" t="str">
        <f>入力シート!C9</f>
        <v>久慈中央</v>
      </c>
      <c r="N154" s="309"/>
      <c r="O154" s="309"/>
      <c r="P154" s="309"/>
      <c r="Q154" s="275" t="str">
        <f>入力シート!C10</f>
        <v>普通</v>
      </c>
      <c r="R154" s="275"/>
      <c r="S154" s="310"/>
      <c r="T154" s="9"/>
    </row>
    <row r="155" spans="1:20" x14ac:dyDescent="0.15">
      <c r="A155" s="249"/>
      <c r="B155" s="249"/>
      <c r="C155" s="249"/>
      <c r="D155" s="393"/>
      <c r="E155" s="393"/>
      <c r="F155" s="393"/>
      <c r="G155" s="393"/>
      <c r="H155" s="393"/>
      <c r="I155" s="393"/>
      <c r="J155" s="393"/>
      <c r="K155" s="42"/>
      <c r="L155" s="160" t="s">
        <v>59</v>
      </c>
      <c r="M155" s="311">
        <f>入力シート!C11</f>
        <v>1234567</v>
      </c>
      <c r="N155" s="311"/>
      <c r="O155" s="312" t="str">
        <f>入力シート!C12</f>
        <v>ﾃｽﾄ(ｶ</v>
      </c>
      <c r="P155" s="312"/>
      <c r="Q155" s="312"/>
      <c r="R155" s="312"/>
      <c r="S155" s="313"/>
      <c r="T155" s="9"/>
    </row>
    <row r="156" spans="1:20" x14ac:dyDescent="0.1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161" t="s">
        <v>143</v>
      </c>
      <c r="M156" s="314" t="str">
        <f>入力シート!C14</f>
        <v>T1234123456789</v>
      </c>
      <c r="N156" s="314"/>
      <c r="O156" s="314"/>
      <c r="P156" s="314"/>
      <c r="Q156" s="314"/>
      <c r="R156" s="314"/>
      <c r="S156" s="315"/>
      <c r="T156" s="9"/>
    </row>
    <row r="157" spans="1:20" ht="18" customHeight="1" x14ac:dyDescent="0.15">
      <c r="A157" s="76" t="s">
        <v>10</v>
      </c>
      <c r="B157" s="76" t="s">
        <v>11</v>
      </c>
      <c r="C157" s="260" t="s">
        <v>12</v>
      </c>
      <c r="D157" s="261"/>
      <c r="E157" s="261"/>
      <c r="F157" s="261"/>
      <c r="G157" s="262"/>
      <c r="H157" s="260" t="s">
        <v>13</v>
      </c>
      <c r="I157" s="262"/>
      <c r="J157" s="247" t="s">
        <v>14</v>
      </c>
      <c r="K157" s="247"/>
      <c r="L157" s="247" t="s">
        <v>15</v>
      </c>
      <c r="M157" s="247"/>
      <c r="N157" s="247" t="s">
        <v>16</v>
      </c>
      <c r="O157" s="247"/>
      <c r="P157" s="247"/>
      <c r="Q157" s="247"/>
      <c r="R157" s="247"/>
      <c r="S157" s="76" t="s">
        <v>41</v>
      </c>
      <c r="T157" s="9"/>
    </row>
    <row r="158" spans="1:20" ht="18" customHeight="1" x14ac:dyDescent="0.15">
      <c r="A158" s="39">
        <f>IF(N158="","",入力シート!A22)</f>
        <v>10</v>
      </c>
      <c r="B158" s="39">
        <f>IF(N158="","",入力シート!B22)</f>
        <v>1</v>
      </c>
      <c r="C158" s="224" t="str">
        <f>IF(N158="","",入力シート!C22)</f>
        <v>材料</v>
      </c>
      <c r="D158" s="225"/>
      <c r="E158" s="225"/>
      <c r="F158" s="225"/>
      <c r="G158" s="226"/>
      <c r="H158" s="233">
        <f>IF(N158="","",入力シート!D22)</f>
        <v>22.5</v>
      </c>
      <c r="I158" s="234"/>
      <c r="J158" s="242" t="str">
        <f>IF(N158="","",入力シート!E22)</f>
        <v>kg</v>
      </c>
      <c r="K158" s="242"/>
      <c r="L158" s="233">
        <f>IF(N158="","",入力シート!F22)</f>
        <v>1000</v>
      </c>
      <c r="M158" s="234"/>
      <c r="N158" s="283">
        <f>入力シート!G22</f>
        <v>22500</v>
      </c>
      <c r="O158" s="283"/>
      <c r="P158" s="283"/>
      <c r="Q158" s="283"/>
      <c r="R158" s="283"/>
      <c r="S158" s="39"/>
      <c r="T158" s="9"/>
    </row>
    <row r="159" spans="1:20" ht="18" customHeight="1" x14ac:dyDescent="0.15">
      <c r="A159" s="39" t="str">
        <f>IF(N159="","",入力シート!A23)</f>
        <v/>
      </c>
      <c r="B159" s="39" t="str">
        <f>IF(N159="","",入力シート!B23)</f>
        <v/>
      </c>
      <c r="C159" s="224" t="str">
        <f>IF(N159="","",入力シート!C23)</f>
        <v/>
      </c>
      <c r="D159" s="225"/>
      <c r="E159" s="225"/>
      <c r="F159" s="225"/>
      <c r="G159" s="226"/>
      <c r="H159" s="233" t="str">
        <f>IF(N159="","",入力シート!D23)</f>
        <v/>
      </c>
      <c r="I159" s="234"/>
      <c r="J159" s="242" t="str">
        <f>IF(N159="","",入力シート!E23)</f>
        <v/>
      </c>
      <c r="K159" s="242"/>
      <c r="L159" s="233" t="str">
        <f>IF(N159="","",入力シート!F23)</f>
        <v/>
      </c>
      <c r="M159" s="234"/>
      <c r="N159" s="283" t="str">
        <f>入力シート!G23</f>
        <v/>
      </c>
      <c r="O159" s="283"/>
      <c r="P159" s="283"/>
      <c r="Q159" s="283"/>
      <c r="R159" s="283"/>
      <c r="S159" s="39"/>
      <c r="T159" s="9"/>
    </row>
    <row r="160" spans="1:20" ht="18" customHeight="1" x14ac:dyDescent="0.15">
      <c r="A160" s="39" t="str">
        <f>IF(N160="","",入力シート!A24)</f>
        <v/>
      </c>
      <c r="B160" s="39" t="str">
        <f>IF(N160="","",入力シート!B24)</f>
        <v/>
      </c>
      <c r="C160" s="224" t="str">
        <f>IF(N160="","",入力シート!C24)</f>
        <v/>
      </c>
      <c r="D160" s="225"/>
      <c r="E160" s="225"/>
      <c r="F160" s="225"/>
      <c r="G160" s="226"/>
      <c r="H160" s="233" t="str">
        <f>IF(N160="","",入力シート!D24)</f>
        <v/>
      </c>
      <c r="I160" s="234"/>
      <c r="J160" s="242" t="str">
        <f>IF(N160="","",入力シート!E24)</f>
        <v/>
      </c>
      <c r="K160" s="242"/>
      <c r="L160" s="233" t="str">
        <f>IF(N160="","",入力シート!F24)</f>
        <v/>
      </c>
      <c r="M160" s="234"/>
      <c r="N160" s="283" t="str">
        <f>入力シート!G24</f>
        <v/>
      </c>
      <c r="O160" s="283"/>
      <c r="P160" s="283"/>
      <c r="Q160" s="283"/>
      <c r="R160" s="283"/>
      <c r="S160" s="39"/>
      <c r="T160" s="9"/>
    </row>
    <row r="161" spans="1:20" ht="18" customHeight="1" x14ac:dyDescent="0.15">
      <c r="A161" s="39" t="str">
        <f>IF(N161="","",入力シート!A25)</f>
        <v/>
      </c>
      <c r="B161" s="39" t="str">
        <f>IF(N161="","",入力シート!B25)</f>
        <v/>
      </c>
      <c r="C161" s="224" t="str">
        <f>IF(N161="","",入力シート!C25)</f>
        <v/>
      </c>
      <c r="D161" s="225"/>
      <c r="E161" s="225"/>
      <c r="F161" s="225"/>
      <c r="G161" s="226"/>
      <c r="H161" s="233" t="str">
        <f>IF(N161="","",入力シート!D25)</f>
        <v/>
      </c>
      <c r="I161" s="234"/>
      <c r="J161" s="242" t="str">
        <f>IF(N161="","",入力シート!E25)</f>
        <v/>
      </c>
      <c r="K161" s="242"/>
      <c r="L161" s="233" t="str">
        <f>IF(N161="","",入力シート!F25)</f>
        <v/>
      </c>
      <c r="M161" s="234"/>
      <c r="N161" s="283" t="str">
        <f>入力シート!G25</f>
        <v/>
      </c>
      <c r="O161" s="283"/>
      <c r="P161" s="283"/>
      <c r="Q161" s="283"/>
      <c r="R161" s="283"/>
      <c r="S161" s="39"/>
      <c r="T161" s="9"/>
    </row>
    <row r="162" spans="1:20" ht="18" customHeight="1" x14ac:dyDescent="0.15">
      <c r="A162" s="39" t="str">
        <f>IF(N162="","",入力シート!A26)</f>
        <v/>
      </c>
      <c r="B162" s="39" t="str">
        <f>IF(N162="","",入力シート!B26)</f>
        <v/>
      </c>
      <c r="C162" s="224" t="str">
        <f>IF(N162="","",入力シート!C26)</f>
        <v/>
      </c>
      <c r="D162" s="225"/>
      <c r="E162" s="225"/>
      <c r="F162" s="225"/>
      <c r="G162" s="226"/>
      <c r="H162" s="233" t="str">
        <f>IF(N162="","",入力シート!D26)</f>
        <v/>
      </c>
      <c r="I162" s="234"/>
      <c r="J162" s="242" t="str">
        <f>IF(N162="","",入力シート!E26)</f>
        <v/>
      </c>
      <c r="K162" s="242"/>
      <c r="L162" s="233" t="str">
        <f>IF(N162="","",入力シート!F26)</f>
        <v/>
      </c>
      <c r="M162" s="234"/>
      <c r="N162" s="283" t="str">
        <f>入力シート!G26</f>
        <v/>
      </c>
      <c r="O162" s="283"/>
      <c r="P162" s="283"/>
      <c r="Q162" s="283"/>
      <c r="R162" s="283"/>
      <c r="S162" s="39"/>
      <c r="T162" s="9"/>
    </row>
    <row r="163" spans="1:20" ht="18" customHeight="1" x14ac:dyDescent="0.15">
      <c r="A163" s="39" t="str">
        <f>IF(N163="","",入力シート!A27)</f>
        <v/>
      </c>
      <c r="B163" s="39" t="str">
        <f>IF(N163="","",入力シート!B27)</f>
        <v/>
      </c>
      <c r="C163" s="224" t="str">
        <f>IF(N163="","",入力シート!C27)</f>
        <v/>
      </c>
      <c r="D163" s="225"/>
      <c r="E163" s="225"/>
      <c r="F163" s="225"/>
      <c r="G163" s="226"/>
      <c r="H163" s="233" t="str">
        <f>IF(N163="","",入力シート!D27)</f>
        <v/>
      </c>
      <c r="I163" s="234"/>
      <c r="J163" s="242" t="str">
        <f>IF(N163="","",入力シート!E27)</f>
        <v/>
      </c>
      <c r="K163" s="242"/>
      <c r="L163" s="233" t="str">
        <f>IF(N163="","",入力シート!F27)</f>
        <v/>
      </c>
      <c r="M163" s="234"/>
      <c r="N163" s="283" t="str">
        <f>入力シート!G27</f>
        <v/>
      </c>
      <c r="O163" s="283"/>
      <c r="P163" s="283"/>
      <c r="Q163" s="283"/>
      <c r="R163" s="283"/>
      <c r="S163" s="39"/>
      <c r="T163" s="9"/>
    </row>
    <row r="164" spans="1:20" ht="18" customHeight="1" x14ac:dyDescent="0.15">
      <c r="A164" s="39" t="str">
        <f>IF(N164="","",入力シート!A28)</f>
        <v/>
      </c>
      <c r="B164" s="39" t="str">
        <f>IF(N164="","",入力シート!B28)</f>
        <v/>
      </c>
      <c r="C164" s="224" t="str">
        <f>IF(N164="","",入力シート!C28)</f>
        <v/>
      </c>
      <c r="D164" s="225"/>
      <c r="E164" s="225"/>
      <c r="F164" s="225"/>
      <c r="G164" s="226"/>
      <c r="H164" s="233" t="str">
        <f>IF(N164="","",入力シート!D28)</f>
        <v/>
      </c>
      <c r="I164" s="234"/>
      <c r="J164" s="242" t="str">
        <f>IF(N164="","",入力シート!E28)</f>
        <v/>
      </c>
      <c r="K164" s="242"/>
      <c r="L164" s="233" t="str">
        <f>IF(N164="","",入力シート!F28)</f>
        <v/>
      </c>
      <c r="M164" s="234"/>
      <c r="N164" s="283" t="str">
        <f>入力シート!G28</f>
        <v/>
      </c>
      <c r="O164" s="283"/>
      <c r="P164" s="283"/>
      <c r="Q164" s="283"/>
      <c r="R164" s="283"/>
      <c r="S164" s="39"/>
      <c r="T164" s="9"/>
    </row>
    <row r="165" spans="1:20" ht="18" customHeight="1" x14ac:dyDescent="0.15">
      <c r="A165" s="39" t="str">
        <f>IF(N165="","",入力シート!A29)</f>
        <v/>
      </c>
      <c r="B165" s="39" t="str">
        <f>IF(N165="","",入力シート!B29)</f>
        <v/>
      </c>
      <c r="C165" s="224" t="str">
        <f>IF(N165="","",入力シート!C29)</f>
        <v/>
      </c>
      <c r="D165" s="225"/>
      <c r="E165" s="225"/>
      <c r="F165" s="225"/>
      <c r="G165" s="226"/>
      <c r="H165" s="233" t="str">
        <f>IF(N165="","",入力シート!D29)</f>
        <v/>
      </c>
      <c r="I165" s="234"/>
      <c r="J165" s="242" t="str">
        <f>IF(N165="","",入力シート!E29)</f>
        <v/>
      </c>
      <c r="K165" s="242"/>
      <c r="L165" s="233" t="str">
        <f>IF(N165="","",入力シート!F29)</f>
        <v/>
      </c>
      <c r="M165" s="234"/>
      <c r="N165" s="283" t="str">
        <f>入力シート!G29</f>
        <v/>
      </c>
      <c r="O165" s="283"/>
      <c r="P165" s="283"/>
      <c r="Q165" s="283"/>
      <c r="R165" s="283"/>
      <c r="S165" s="39"/>
      <c r="T165" s="9"/>
    </row>
    <row r="166" spans="1:20" ht="18" customHeight="1" x14ac:dyDescent="0.15">
      <c r="A166" s="39" t="str">
        <f>IF(N166="","",入力シート!A30)</f>
        <v/>
      </c>
      <c r="B166" s="39" t="str">
        <f>IF(N166="","",入力シート!B30)</f>
        <v/>
      </c>
      <c r="C166" s="224" t="str">
        <f>IF(N166="","",入力シート!C30)</f>
        <v/>
      </c>
      <c r="D166" s="225"/>
      <c r="E166" s="225"/>
      <c r="F166" s="225"/>
      <c r="G166" s="226"/>
      <c r="H166" s="233" t="str">
        <f>IF(N166="","",入力シート!D30)</f>
        <v/>
      </c>
      <c r="I166" s="234"/>
      <c r="J166" s="242" t="str">
        <f>IF(N166="","",入力シート!E30)</f>
        <v/>
      </c>
      <c r="K166" s="242"/>
      <c r="L166" s="233" t="str">
        <f>IF(N166="","",入力シート!F30)</f>
        <v/>
      </c>
      <c r="M166" s="234"/>
      <c r="N166" s="283" t="str">
        <f>入力シート!G30</f>
        <v/>
      </c>
      <c r="O166" s="283"/>
      <c r="P166" s="283"/>
      <c r="Q166" s="283"/>
      <c r="R166" s="283"/>
      <c r="S166" s="39"/>
      <c r="T166" s="9"/>
    </row>
    <row r="167" spans="1:20" ht="18" customHeight="1" x14ac:dyDescent="0.15">
      <c r="A167" s="39" t="str">
        <f>IF(N167="","",入力シート!A31)</f>
        <v/>
      </c>
      <c r="B167" s="39" t="str">
        <f>IF(N167="","",入力シート!B31)</f>
        <v/>
      </c>
      <c r="C167" s="224" t="str">
        <f>IF(N167="","",入力シート!C31)</f>
        <v/>
      </c>
      <c r="D167" s="225"/>
      <c r="E167" s="225"/>
      <c r="F167" s="225"/>
      <c r="G167" s="226"/>
      <c r="H167" s="233" t="str">
        <f>IF(N167="","",入力シート!D31)</f>
        <v/>
      </c>
      <c r="I167" s="234"/>
      <c r="J167" s="242" t="str">
        <f>IF(N167="","",入力シート!E31)</f>
        <v/>
      </c>
      <c r="K167" s="242"/>
      <c r="L167" s="233" t="str">
        <f>IF(N167="","",入力シート!F31)</f>
        <v/>
      </c>
      <c r="M167" s="234"/>
      <c r="N167" s="283" t="str">
        <f>入力シート!G31</f>
        <v/>
      </c>
      <c r="O167" s="283"/>
      <c r="P167" s="283"/>
      <c r="Q167" s="283"/>
      <c r="R167" s="283"/>
      <c r="S167" s="39"/>
      <c r="T167" s="9"/>
    </row>
    <row r="168" spans="1:20" ht="18" customHeight="1" x14ac:dyDescent="0.15">
      <c r="A168" s="39" t="str">
        <f>IF(N168="","",入力シート!A32)</f>
        <v/>
      </c>
      <c r="B168" s="39" t="str">
        <f>IF(N168="","",入力シート!B32)</f>
        <v/>
      </c>
      <c r="C168" s="224" t="str">
        <f>IF(N168="","",入力シート!C32)</f>
        <v/>
      </c>
      <c r="D168" s="225"/>
      <c r="E168" s="225"/>
      <c r="F168" s="225"/>
      <c r="G168" s="226"/>
      <c r="H168" s="233" t="str">
        <f>IF(N168="","",入力シート!D32)</f>
        <v/>
      </c>
      <c r="I168" s="234"/>
      <c r="J168" s="242" t="str">
        <f>IF(N168="","",入力シート!E32)</f>
        <v/>
      </c>
      <c r="K168" s="242"/>
      <c r="L168" s="233" t="str">
        <f>IF(N168="","",入力シート!F32)</f>
        <v/>
      </c>
      <c r="M168" s="234"/>
      <c r="N168" s="283" t="str">
        <f>入力シート!G32</f>
        <v/>
      </c>
      <c r="O168" s="283"/>
      <c r="P168" s="283"/>
      <c r="Q168" s="283"/>
      <c r="R168" s="283"/>
      <c r="S168" s="39"/>
      <c r="T168" s="9"/>
    </row>
    <row r="169" spans="1:20" ht="18" customHeight="1" x14ac:dyDescent="0.15">
      <c r="A169" s="39" t="str">
        <f>IF(N169="","",入力シート!A33)</f>
        <v/>
      </c>
      <c r="B169" s="39" t="str">
        <f>IF(N169="","",入力シート!B33)</f>
        <v/>
      </c>
      <c r="C169" s="224" t="str">
        <f>IF(N169="","",入力シート!C33)</f>
        <v/>
      </c>
      <c r="D169" s="225"/>
      <c r="E169" s="225"/>
      <c r="F169" s="225"/>
      <c r="G169" s="226"/>
      <c r="H169" s="233" t="str">
        <f>IF(N169="","",入力シート!D33)</f>
        <v/>
      </c>
      <c r="I169" s="234"/>
      <c r="J169" s="242" t="str">
        <f>IF(N169="","",入力シート!E33)</f>
        <v/>
      </c>
      <c r="K169" s="242"/>
      <c r="L169" s="233" t="str">
        <f>IF(N169="","",入力シート!F33)</f>
        <v/>
      </c>
      <c r="M169" s="234"/>
      <c r="N169" s="283" t="str">
        <f>入力シート!G33</f>
        <v/>
      </c>
      <c r="O169" s="283"/>
      <c r="P169" s="283"/>
      <c r="Q169" s="283"/>
      <c r="R169" s="283"/>
      <c r="S169" s="39"/>
      <c r="T169" s="9"/>
    </row>
    <row r="170" spans="1:20" ht="18" customHeight="1" x14ac:dyDescent="0.15">
      <c r="A170" s="39" t="str">
        <f>IF(N170="","",入力シート!A34)</f>
        <v/>
      </c>
      <c r="B170" s="39" t="str">
        <f>IF(N170="","",入力シート!B34)</f>
        <v/>
      </c>
      <c r="C170" s="224" t="str">
        <f>IF(N170="","",入力シート!C34)</f>
        <v/>
      </c>
      <c r="D170" s="225"/>
      <c r="E170" s="225"/>
      <c r="F170" s="225"/>
      <c r="G170" s="226"/>
      <c r="H170" s="233" t="str">
        <f>IF(N170="","",入力シート!D34)</f>
        <v/>
      </c>
      <c r="I170" s="234"/>
      <c r="J170" s="242" t="str">
        <f>IF(N170="","",入力シート!E34)</f>
        <v/>
      </c>
      <c r="K170" s="242"/>
      <c r="L170" s="233" t="str">
        <f>IF(N170="","",入力シート!F34)</f>
        <v/>
      </c>
      <c r="M170" s="234"/>
      <c r="N170" s="283" t="str">
        <f>入力シート!G34</f>
        <v/>
      </c>
      <c r="O170" s="283"/>
      <c r="P170" s="283"/>
      <c r="Q170" s="283"/>
      <c r="R170" s="283"/>
      <c r="S170" s="39"/>
      <c r="T170" s="9"/>
    </row>
    <row r="171" spans="1:20" ht="18" customHeight="1" x14ac:dyDescent="0.15">
      <c r="A171" s="39" t="str">
        <f>IF(N171="","",入力シート!A35)</f>
        <v/>
      </c>
      <c r="B171" s="39" t="str">
        <f>IF(N171="","",入力シート!B35)</f>
        <v/>
      </c>
      <c r="C171" s="224" t="str">
        <f>IF(N171="","",入力シート!C35)</f>
        <v/>
      </c>
      <c r="D171" s="225"/>
      <c r="E171" s="225"/>
      <c r="F171" s="225"/>
      <c r="G171" s="226"/>
      <c r="H171" s="233" t="str">
        <f>IF(N171="","",入力シート!D35)</f>
        <v/>
      </c>
      <c r="I171" s="234"/>
      <c r="J171" s="242" t="str">
        <f>IF(N171="","",入力シート!E35)</f>
        <v/>
      </c>
      <c r="K171" s="242"/>
      <c r="L171" s="233" t="str">
        <f>IF(N171="","",入力シート!F35)</f>
        <v/>
      </c>
      <c r="M171" s="234"/>
      <c r="N171" s="283" t="str">
        <f>入力シート!G35</f>
        <v/>
      </c>
      <c r="O171" s="283"/>
      <c r="P171" s="283"/>
      <c r="Q171" s="283"/>
      <c r="R171" s="283"/>
      <c r="S171" s="39"/>
      <c r="T171" s="9"/>
    </row>
    <row r="172" spans="1:20" ht="18" customHeight="1" x14ac:dyDescent="0.15">
      <c r="A172" s="39" t="str">
        <f>IF(N172="","",入力シート!A36)</f>
        <v/>
      </c>
      <c r="B172" s="39" t="str">
        <f>IF(N172="","",入力シート!B36)</f>
        <v/>
      </c>
      <c r="C172" s="224" t="str">
        <f>IF(N172="","",入力シート!C36)</f>
        <v/>
      </c>
      <c r="D172" s="225"/>
      <c r="E172" s="225"/>
      <c r="F172" s="225"/>
      <c r="G172" s="226"/>
      <c r="H172" s="233" t="str">
        <f>IF(N172="","",入力シート!D36)</f>
        <v/>
      </c>
      <c r="I172" s="234"/>
      <c r="J172" s="242" t="str">
        <f>IF(N172="","",入力シート!E36)</f>
        <v/>
      </c>
      <c r="K172" s="242"/>
      <c r="L172" s="233" t="str">
        <f>IF(N172="","",入力シート!F36)</f>
        <v/>
      </c>
      <c r="M172" s="234"/>
      <c r="N172" s="283" t="str">
        <f>入力シート!G36</f>
        <v/>
      </c>
      <c r="O172" s="283"/>
      <c r="P172" s="283"/>
      <c r="Q172" s="283"/>
      <c r="R172" s="283"/>
      <c r="S172" s="39"/>
      <c r="T172" s="9"/>
    </row>
    <row r="173" spans="1:20" ht="18" customHeight="1" x14ac:dyDescent="0.15">
      <c r="A173" s="39" t="str">
        <f>IF(N173="","",入力シート!A37)</f>
        <v/>
      </c>
      <c r="B173" s="39" t="str">
        <f>IF(N173="","",入力シート!B37)</f>
        <v/>
      </c>
      <c r="C173" s="224" t="str">
        <f>IF(N173="","",入力シート!C37)</f>
        <v/>
      </c>
      <c r="D173" s="225"/>
      <c r="E173" s="225"/>
      <c r="F173" s="225"/>
      <c r="G173" s="226"/>
      <c r="H173" s="233" t="str">
        <f>IF(N173="","",入力シート!D37)</f>
        <v/>
      </c>
      <c r="I173" s="234"/>
      <c r="J173" s="242" t="str">
        <f>IF(N173="","",入力シート!E37)</f>
        <v/>
      </c>
      <c r="K173" s="242"/>
      <c r="L173" s="233" t="str">
        <f>IF(N173="","",入力シート!F37)</f>
        <v/>
      </c>
      <c r="M173" s="234"/>
      <c r="N173" s="283" t="str">
        <f>入力シート!G37</f>
        <v/>
      </c>
      <c r="O173" s="283"/>
      <c r="P173" s="283"/>
      <c r="Q173" s="283"/>
      <c r="R173" s="283"/>
      <c r="S173" s="39"/>
      <c r="T173" s="9"/>
    </row>
    <row r="174" spans="1:20" ht="18" customHeight="1" x14ac:dyDescent="0.15">
      <c r="A174" s="39" t="str">
        <f>IF(N174="","",入力シート!A38)</f>
        <v/>
      </c>
      <c r="B174" s="39" t="str">
        <f>IF(N174="","",入力シート!B38)</f>
        <v/>
      </c>
      <c r="C174" s="224" t="str">
        <f>IF(N174="","",入力シート!C38)</f>
        <v/>
      </c>
      <c r="D174" s="225"/>
      <c r="E174" s="225"/>
      <c r="F174" s="225"/>
      <c r="G174" s="226"/>
      <c r="H174" s="233" t="str">
        <f>IF(N174="","",入力シート!D38)</f>
        <v/>
      </c>
      <c r="I174" s="234"/>
      <c r="J174" s="242" t="str">
        <f>IF(N174="","",入力シート!E38)</f>
        <v/>
      </c>
      <c r="K174" s="242"/>
      <c r="L174" s="233" t="str">
        <f>IF(N174="","",入力シート!F38)</f>
        <v/>
      </c>
      <c r="M174" s="234"/>
      <c r="N174" s="283" t="str">
        <f>入力シート!G38</f>
        <v/>
      </c>
      <c r="O174" s="283"/>
      <c r="P174" s="283"/>
      <c r="Q174" s="283"/>
      <c r="R174" s="283"/>
      <c r="S174" s="39"/>
      <c r="T174" s="9"/>
    </row>
    <row r="175" spans="1:20" ht="18" customHeight="1" x14ac:dyDescent="0.15">
      <c r="A175" s="39" t="str">
        <f>IF(N175="","",入力シート!A39)</f>
        <v/>
      </c>
      <c r="B175" s="39" t="str">
        <f>IF(N175="","",入力シート!B39)</f>
        <v/>
      </c>
      <c r="C175" s="224" t="str">
        <f>IF(N175="","",入力シート!C39)</f>
        <v/>
      </c>
      <c r="D175" s="225"/>
      <c r="E175" s="225"/>
      <c r="F175" s="225"/>
      <c r="G175" s="226"/>
      <c r="H175" s="233" t="str">
        <f>IF(N175="","",入力シート!D39)</f>
        <v/>
      </c>
      <c r="I175" s="234"/>
      <c r="J175" s="242" t="str">
        <f>IF(N175="","",入力シート!E39)</f>
        <v/>
      </c>
      <c r="K175" s="242"/>
      <c r="L175" s="233" t="str">
        <f>IF(N175="","",入力シート!F39)</f>
        <v/>
      </c>
      <c r="M175" s="234"/>
      <c r="N175" s="283" t="str">
        <f>入力シート!G39</f>
        <v/>
      </c>
      <c r="O175" s="283"/>
      <c r="P175" s="283"/>
      <c r="Q175" s="283"/>
      <c r="R175" s="283"/>
      <c r="S175" s="39"/>
      <c r="T175" s="9"/>
    </row>
    <row r="176" spans="1:20" ht="18" customHeight="1" x14ac:dyDescent="0.15">
      <c r="A176" s="39" t="str">
        <f>IF(N176="","",入力シート!A40)</f>
        <v/>
      </c>
      <c r="B176" s="39" t="str">
        <f>IF(N176="","",入力シート!B40)</f>
        <v/>
      </c>
      <c r="C176" s="224" t="str">
        <f>IF(N176="","",入力シート!C40)</f>
        <v/>
      </c>
      <c r="D176" s="225"/>
      <c r="E176" s="225"/>
      <c r="F176" s="225"/>
      <c r="G176" s="226"/>
      <c r="H176" s="233" t="str">
        <f>IF(N176="","",入力シート!D40)</f>
        <v/>
      </c>
      <c r="I176" s="234"/>
      <c r="J176" s="242" t="str">
        <f>IF(N176="","",入力シート!E40)</f>
        <v/>
      </c>
      <c r="K176" s="242"/>
      <c r="L176" s="233" t="str">
        <f>IF(N176="","",入力シート!F40)</f>
        <v/>
      </c>
      <c r="M176" s="234"/>
      <c r="N176" s="283" t="str">
        <f>入力シート!G40</f>
        <v/>
      </c>
      <c r="O176" s="283"/>
      <c r="P176" s="283"/>
      <c r="Q176" s="283"/>
      <c r="R176" s="283"/>
      <c r="S176" s="39"/>
      <c r="T176" s="9"/>
    </row>
    <row r="177" spans="1:20" ht="18" customHeight="1" x14ac:dyDescent="0.15">
      <c r="A177" s="39" t="str">
        <f>IF(N177="","",入力シート!A41)</f>
        <v/>
      </c>
      <c r="B177" s="39" t="str">
        <f>IF(N177="","",入力シート!B41)</f>
        <v/>
      </c>
      <c r="C177" s="224" t="str">
        <f>IF(N177="","",入力シート!C41)</f>
        <v/>
      </c>
      <c r="D177" s="225"/>
      <c r="E177" s="225"/>
      <c r="F177" s="225"/>
      <c r="G177" s="226"/>
      <c r="H177" s="233" t="str">
        <f>IF(N177="","",入力シート!D41)</f>
        <v/>
      </c>
      <c r="I177" s="234"/>
      <c r="J177" s="242" t="str">
        <f>IF(N177="","",入力シート!E41)</f>
        <v/>
      </c>
      <c r="K177" s="242"/>
      <c r="L177" s="233" t="str">
        <f>IF(N177="","",入力シート!F41)</f>
        <v/>
      </c>
      <c r="M177" s="234"/>
      <c r="N177" s="283" t="str">
        <f>入力シート!G41</f>
        <v/>
      </c>
      <c r="O177" s="283"/>
      <c r="P177" s="283"/>
      <c r="Q177" s="283"/>
      <c r="R177" s="283"/>
      <c r="S177" s="39"/>
      <c r="T177" s="9"/>
    </row>
    <row r="178" spans="1:20" ht="18" customHeight="1" x14ac:dyDescent="0.15">
      <c r="A178" s="39">
        <f>IF(N178="","",入力シート!A42)</f>
        <v>0</v>
      </c>
      <c r="B178" s="39">
        <f>IF(N178="","",入力シート!B42)</f>
        <v>0</v>
      </c>
      <c r="C178" s="224" t="str">
        <f>IF(N178="","",入力シート!C42)</f>
        <v>課税対象額　小計</v>
      </c>
      <c r="D178" s="225"/>
      <c r="E178" s="225"/>
      <c r="F178" s="225"/>
      <c r="G178" s="226"/>
      <c r="H178" s="235">
        <f>IF(N178="","",入力シート!D42)</f>
        <v>10</v>
      </c>
      <c r="I178" s="236"/>
      <c r="J178" s="242" t="str">
        <f>IF(N178="","",入力シート!E42)</f>
        <v>％</v>
      </c>
      <c r="K178" s="242"/>
      <c r="L178" s="283">
        <f>IF(N178="","",入力シート!F42)</f>
        <v>0</v>
      </c>
      <c r="M178" s="283"/>
      <c r="N178" s="283">
        <f>入力シート!G42</f>
        <v>22500</v>
      </c>
      <c r="O178" s="283"/>
      <c r="P178" s="283"/>
      <c r="Q178" s="283"/>
      <c r="R178" s="283"/>
      <c r="S178" s="39"/>
      <c r="T178" s="9"/>
    </row>
    <row r="179" spans="1:20" ht="18" customHeight="1" x14ac:dyDescent="0.15">
      <c r="A179" s="39">
        <f>IF(N179="","",入力シート!A43)</f>
        <v>0</v>
      </c>
      <c r="B179" s="39">
        <f>IF(N179="","",入力シート!B43)</f>
        <v>0</v>
      </c>
      <c r="C179" s="224" t="str">
        <f>IF(N179="","",入力シート!C43)</f>
        <v>消費税</v>
      </c>
      <c r="D179" s="225"/>
      <c r="E179" s="225"/>
      <c r="F179" s="225"/>
      <c r="G179" s="226"/>
      <c r="H179" s="235">
        <f>IF(N179="","",入力シート!D43)</f>
        <v>10</v>
      </c>
      <c r="I179" s="236"/>
      <c r="J179" s="242" t="str">
        <f>IF(N179="","",入力シート!E43)</f>
        <v>％</v>
      </c>
      <c r="K179" s="242"/>
      <c r="L179" s="283">
        <f>IF(N179="","",入力シート!F43)</f>
        <v>0</v>
      </c>
      <c r="M179" s="283"/>
      <c r="N179" s="283">
        <f>入力シート!G43</f>
        <v>2250</v>
      </c>
      <c r="O179" s="283"/>
      <c r="P179" s="283"/>
      <c r="Q179" s="283"/>
      <c r="R179" s="283"/>
      <c r="S179" s="39"/>
      <c r="T179" s="9"/>
    </row>
    <row r="180" spans="1:20" ht="18" customHeight="1" x14ac:dyDescent="0.15">
      <c r="A180" s="227" t="s">
        <v>82</v>
      </c>
      <c r="B180" s="228"/>
      <c r="C180" s="228"/>
      <c r="D180" s="228"/>
      <c r="E180" s="228"/>
      <c r="F180" s="228"/>
      <c r="G180" s="229"/>
      <c r="H180" s="235">
        <f>IF(N180="","",入力シート!D44)</f>
        <v>0</v>
      </c>
      <c r="I180" s="236"/>
      <c r="J180" s="242">
        <f>IF(N180="","",入力シート!E44)</f>
        <v>0</v>
      </c>
      <c r="K180" s="242"/>
      <c r="L180" s="306"/>
      <c r="M180" s="306"/>
      <c r="N180" s="283">
        <f>入力シート!G44</f>
        <v>24750</v>
      </c>
      <c r="O180" s="283"/>
      <c r="P180" s="283"/>
      <c r="Q180" s="283"/>
      <c r="R180" s="283"/>
      <c r="S180" s="19"/>
      <c r="T180" s="9"/>
    </row>
    <row r="181" spans="1:20" ht="18" customHeight="1" x14ac:dyDescent="0.15">
      <c r="A181" s="238" t="s">
        <v>42</v>
      </c>
      <c r="B181" s="238"/>
      <c r="C181" s="238"/>
      <c r="D181" s="238"/>
      <c r="E181" s="238"/>
      <c r="F181" s="238"/>
      <c r="G181" s="238"/>
      <c r="H181" s="238"/>
      <c r="I181" s="230" t="s">
        <v>47</v>
      </c>
      <c r="J181" s="231"/>
      <c r="K181" s="232"/>
      <c r="L181" s="349"/>
      <c r="M181" s="389"/>
      <c r="N181" s="62" t="s">
        <v>41</v>
      </c>
      <c r="O181" s="281" t="s">
        <v>16</v>
      </c>
      <c r="P181" s="281"/>
      <c r="Q181" s="281"/>
      <c r="R181" s="281"/>
      <c r="S181" s="282"/>
      <c r="T181" s="10"/>
    </row>
    <row r="182" spans="1:20" ht="18" customHeight="1" x14ac:dyDescent="0.15">
      <c r="A182" s="237" t="str">
        <f>A134</f>
        <v>材料6120</v>
      </c>
      <c r="B182" s="237"/>
      <c r="C182" s="237"/>
      <c r="D182" s="20"/>
      <c r="E182" s="237"/>
      <c r="F182" s="237"/>
      <c r="G182" s="239" t="str">
        <f>G134</f>
        <v>工具6526</v>
      </c>
      <c r="H182" s="240"/>
      <c r="I182" s="240"/>
      <c r="J182" s="241"/>
      <c r="K182" s="20"/>
      <c r="L182" s="277"/>
      <c r="M182" s="278"/>
      <c r="N182" s="59"/>
      <c r="O182" s="304"/>
      <c r="P182" s="305"/>
      <c r="Q182" s="60"/>
      <c r="R182" s="61"/>
      <c r="S182" s="56"/>
      <c r="T182" s="10"/>
    </row>
    <row r="183" spans="1:20" ht="18" customHeight="1" x14ac:dyDescent="0.15">
      <c r="A183" s="237" t="str">
        <f t="shared" ref="A183:A190" si="0">A135</f>
        <v>外労6220</v>
      </c>
      <c r="B183" s="237"/>
      <c r="C183" s="237"/>
      <c r="D183" s="20"/>
      <c r="E183" s="237"/>
      <c r="F183" s="237"/>
      <c r="G183" s="239" t="str">
        <f t="shared" ref="G183:G187" si="1">G135</f>
        <v>運賃6523 7134</v>
      </c>
      <c r="H183" s="240"/>
      <c r="I183" s="240"/>
      <c r="J183" s="241"/>
      <c r="K183" s="20"/>
      <c r="L183" s="277"/>
      <c r="M183" s="278"/>
      <c r="N183" s="11"/>
      <c r="O183" s="279"/>
      <c r="P183" s="280"/>
      <c r="Q183" s="57"/>
      <c r="R183" s="58"/>
      <c r="S183" s="12"/>
      <c r="T183" s="10"/>
    </row>
    <row r="184" spans="1:20" ht="18" customHeight="1" x14ac:dyDescent="0.15">
      <c r="A184" s="237" t="str">
        <f t="shared" si="0"/>
        <v>外注6310</v>
      </c>
      <c r="B184" s="237"/>
      <c r="C184" s="237"/>
      <c r="D184" s="20"/>
      <c r="E184" s="237"/>
      <c r="F184" s="237"/>
      <c r="G184" s="239" t="str">
        <f t="shared" si="1"/>
        <v>事務6511 7120</v>
      </c>
      <c r="H184" s="240"/>
      <c r="I184" s="240"/>
      <c r="J184" s="241"/>
      <c r="K184" s="20"/>
      <c r="L184" s="277"/>
      <c r="M184" s="278"/>
      <c r="N184" s="11"/>
      <c r="O184" s="279"/>
      <c r="P184" s="280"/>
      <c r="Q184" s="57"/>
      <c r="R184" s="58"/>
      <c r="S184" s="12"/>
      <c r="T184" s="10"/>
    </row>
    <row r="185" spans="1:20" ht="18" customHeight="1" x14ac:dyDescent="0.15">
      <c r="A185" s="237" t="str">
        <f t="shared" si="0"/>
        <v>動力6740 7122</v>
      </c>
      <c r="B185" s="237"/>
      <c r="C185" s="237"/>
      <c r="D185" s="20"/>
      <c r="E185" s="237"/>
      <c r="F185" s="237"/>
      <c r="G185" s="239" t="str">
        <f t="shared" si="1"/>
        <v>消耗6512 7129</v>
      </c>
      <c r="H185" s="240"/>
      <c r="I185" s="240"/>
      <c r="J185" s="241"/>
      <c r="K185" s="83"/>
      <c r="L185" s="277"/>
      <c r="M185" s="278"/>
      <c r="N185" s="11"/>
      <c r="O185" s="279"/>
      <c r="P185" s="280"/>
      <c r="Q185" s="57"/>
      <c r="R185" s="58"/>
      <c r="S185" s="12"/>
      <c r="T185" s="10"/>
    </row>
    <row r="186" spans="1:20" ht="18" customHeight="1" x14ac:dyDescent="0.15">
      <c r="A186" s="237" t="str">
        <f t="shared" si="0"/>
        <v>動力6740 7122</v>
      </c>
      <c r="B186" s="237"/>
      <c r="C186" s="237"/>
      <c r="D186" s="83">
        <v>30</v>
      </c>
      <c r="E186" s="237"/>
      <c r="F186" s="237"/>
      <c r="G186" s="239" t="str">
        <f t="shared" si="1"/>
        <v>調査6524 7131</v>
      </c>
      <c r="H186" s="240"/>
      <c r="I186" s="240"/>
      <c r="J186" s="241"/>
      <c r="K186" s="20"/>
      <c r="L186" s="277"/>
      <c r="M186" s="278"/>
      <c r="N186" s="63" t="s">
        <v>36</v>
      </c>
      <c r="O186" s="64"/>
      <c r="P186" s="65"/>
      <c r="Q186" s="66"/>
      <c r="R186" s="67"/>
      <c r="S186" s="69"/>
      <c r="T186" s="10"/>
    </row>
    <row r="187" spans="1:20" ht="18" customHeight="1" x14ac:dyDescent="0.15">
      <c r="A187" s="237" t="str">
        <f t="shared" si="0"/>
        <v>福利6440 7118</v>
      </c>
      <c r="B187" s="237"/>
      <c r="C187" s="237"/>
      <c r="D187" s="20"/>
      <c r="E187" s="237"/>
      <c r="F187" s="237"/>
      <c r="G187" s="239" t="str">
        <f t="shared" si="1"/>
        <v>修繕6750 7119</v>
      </c>
      <c r="H187" s="240"/>
      <c r="I187" s="240"/>
      <c r="J187" s="241"/>
      <c r="K187" s="20"/>
      <c r="L187" s="277"/>
      <c r="M187" s="278"/>
      <c r="N187" s="300" t="s">
        <v>49</v>
      </c>
      <c r="O187" s="347" t="str">
        <f>IF(入力シート!C51="","",入力シート!C51/10)</f>
        <v/>
      </c>
      <c r="P187" s="303" t="s">
        <v>43</v>
      </c>
      <c r="Q187" s="133" t="s">
        <v>79</v>
      </c>
      <c r="R187" s="70"/>
      <c r="S187" s="72" t="s">
        <v>45</v>
      </c>
      <c r="T187" s="10"/>
    </row>
    <row r="188" spans="1:20" ht="18" customHeight="1" x14ac:dyDescent="0.15">
      <c r="A188" s="237" t="str">
        <f t="shared" si="0"/>
        <v>福利6440 7118</v>
      </c>
      <c r="B188" s="237"/>
      <c r="C188" s="237"/>
      <c r="D188" s="83">
        <v>88</v>
      </c>
      <c r="E188" s="237"/>
      <c r="F188" s="237"/>
      <c r="G188" s="239"/>
      <c r="H188" s="240"/>
      <c r="I188" s="240"/>
      <c r="J188" s="241"/>
      <c r="K188" s="20"/>
      <c r="L188" s="277"/>
      <c r="M188" s="278"/>
      <c r="N188" s="301"/>
      <c r="O188" s="344"/>
      <c r="P188" s="294"/>
      <c r="Q188" s="134" t="str">
        <f>IF(入力シート!D51="","",入力シート!D51)</f>
        <v/>
      </c>
      <c r="R188" s="71" t="s">
        <v>44</v>
      </c>
      <c r="S188" s="73" t="s">
        <v>10</v>
      </c>
      <c r="T188" s="10"/>
    </row>
    <row r="189" spans="1:20" ht="18" customHeight="1" x14ac:dyDescent="0.15">
      <c r="A189" s="237" t="str">
        <f t="shared" si="0"/>
        <v>賄費6630 7138</v>
      </c>
      <c r="B189" s="237"/>
      <c r="C189" s="237"/>
      <c r="D189" s="20"/>
      <c r="E189" s="237"/>
      <c r="F189" s="237"/>
      <c r="G189" s="239"/>
      <c r="H189" s="240"/>
      <c r="I189" s="240"/>
      <c r="J189" s="241"/>
      <c r="K189" s="20"/>
      <c r="L189" s="284"/>
      <c r="M189" s="285"/>
      <c r="N189" s="289" t="s">
        <v>50</v>
      </c>
      <c r="O189" s="343" t="str">
        <f>IF(入力シート!C52="","",入力シート!C52/10)</f>
        <v/>
      </c>
      <c r="P189" s="293" t="s">
        <v>43</v>
      </c>
      <c r="Q189" s="135" t="s">
        <v>79</v>
      </c>
      <c r="R189" s="23"/>
      <c r="S189" s="74" t="s">
        <v>46</v>
      </c>
      <c r="T189" s="10"/>
    </row>
    <row r="190" spans="1:20" ht="18" customHeight="1" x14ac:dyDescent="0.15">
      <c r="A190" s="237" t="str">
        <f t="shared" si="0"/>
        <v>賄費6630 7138</v>
      </c>
      <c r="B190" s="237"/>
      <c r="C190" s="237"/>
      <c r="D190" s="153">
        <v>88</v>
      </c>
      <c r="E190" s="388"/>
      <c r="F190" s="388"/>
      <c r="G190" s="221"/>
      <c r="H190" s="222"/>
      <c r="I190" s="222"/>
      <c r="J190" s="223"/>
      <c r="K190" s="86"/>
      <c r="L190" s="299"/>
      <c r="M190" s="299"/>
      <c r="N190" s="290"/>
      <c r="O190" s="344"/>
      <c r="P190" s="294"/>
      <c r="Q190" s="136" t="str">
        <f>IF(入力シート!D52="","",入力シート!D52)</f>
        <v/>
      </c>
      <c r="R190" s="71" t="s">
        <v>44</v>
      </c>
      <c r="S190" s="75" t="s">
        <v>10</v>
      </c>
      <c r="T190" s="10"/>
    </row>
    <row r="191" spans="1:20" ht="18" customHeight="1" x14ac:dyDescent="0.15">
      <c r="A191" s="354"/>
      <c r="B191" s="354"/>
      <c r="C191" s="354"/>
      <c r="D191" s="354"/>
      <c r="E191" s="354"/>
      <c r="F191" s="354"/>
      <c r="G191" s="354"/>
      <c r="H191" s="354"/>
      <c r="I191" s="354"/>
      <c r="J191" s="354"/>
      <c r="K191" s="354"/>
      <c r="L191" s="354"/>
      <c r="M191" s="24"/>
      <c r="N191" s="10"/>
      <c r="O191" s="10"/>
      <c r="P191" s="10"/>
      <c r="Q191" s="10"/>
      <c r="R191" s="10"/>
      <c r="S191" s="114" t="s">
        <v>51</v>
      </c>
      <c r="T191" s="10"/>
    </row>
    <row r="192" spans="1:20" ht="39.950000000000003" customHeight="1" x14ac:dyDescent="0.15">
      <c r="A192" s="355"/>
      <c r="B192" s="355"/>
      <c r="C192" s="355"/>
      <c r="D192" s="355"/>
      <c r="E192" s="355"/>
      <c r="F192" s="355"/>
      <c r="G192" s="355"/>
      <c r="H192" s="355"/>
      <c r="I192" s="355"/>
      <c r="J192" s="355"/>
      <c r="K192" s="355"/>
      <c r="L192" s="355"/>
      <c r="M192" s="9"/>
      <c r="N192" s="9"/>
      <c r="O192" s="9"/>
      <c r="P192" s="9"/>
      <c r="Q192" s="9"/>
      <c r="R192" s="9"/>
      <c r="S192" s="13">
        <v>1</v>
      </c>
      <c r="T192" s="9"/>
    </row>
  </sheetData>
  <mergeCells count="805">
    <mergeCell ref="N67:R67"/>
    <mergeCell ref="N33:R33"/>
    <mergeCell ref="N34:R34"/>
    <mergeCell ref="N35:R35"/>
    <mergeCell ref="N72:R72"/>
    <mergeCell ref="N73:R73"/>
    <mergeCell ref="J67:K67"/>
    <mergeCell ref="L67:M67"/>
    <mergeCell ref="J72:K72"/>
    <mergeCell ref="L72:M72"/>
    <mergeCell ref="J73:K73"/>
    <mergeCell ref="L73:M73"/>
    <mergeCell ref="J33:K33"/>
    <mergeCell ref="J34:K34"/>
    <mergeCell ref="J35:K35"/>
    <mergeCell ref="J36:K36"/>
    <mergeCell ref="J66:K66"/>
    <mergeCell ref="M156:S156"/>
    <mergeCell ref="N36:R36"/>
    <mergeCell ref="N16:R16"/>
    <mergeCell ref="N17:R17"/>
    <mergeCell ref="N18:R18"/>
    <mergeCell ref="N19:R19"/>
    <mergeCell ref="N20:R20"/>
    <mergeCell ref="N21:R21"/>
    <mergeCell ref="N22:R22"/>
    <mergeCell ref="N23:R23"/>
    <mergeCell ref="N24:R24"/>
    <mergeCell ref="N79:R79"/>
    <mergeCell ref="N80:R80"/>
    <mergeCell ref="L80:M80"/>
    <mergeCell ref="N43:N44"/>
    <mergeCell ref="O43:O44"/>
    <mergeCell ref="O45:O46"/>
    <mergeCell ref="N66:R66"/>
    <mergeCell ref="L33:M33"/>
    <mergeCell ref="L34:M34"/>
    <mergeCell ref="L35:M35"/>
    <mergeCell ref="L36:M36"/>
    <mergeCell ref="L66:M66"/>
    <mergeCell ref="L133:M133"/>
    <mergeCell ref="L149:S149"/>
    <mergeCell ref="A150:B150"/>
    <mergeCell ref="C150:F150"/>
    <mergeCell ref="L150:S150"/>
    <mergeCell ref="N151:S151"/>
    <mergeCell ref="A145:S145"/>
    <mergeCell ref="A147:F147"/>
    <mergeCell ref="N147:P147"/>
    <mergeCell ref="Q147:S147"/>
    <mergeCell ref="A148:H148"/>
    <mergeCell ref="L148:S148"/>
    <mergeCell ref="N152:S152"/>
    <mergeCell ref="M153:P153"/>
    <mergeCell ref="Q153:S153"/>
    <mergeCell ref="A154:C155"/>
    <mergeCell ref="D154:J155"/>
    <mergeCell ref="M154:P154"/>
    <mergeCell ref="Q154:S154"/>
    <mergeCell ref="M155:N155"/>
    <mergeCell ref="O155:S155"/>
    <mergeCell ref="L157:M157"/>
    <mergeCell ref="N157:R157"/>
    <mergeCell ref="J158:K158"/>
    <mergeCell ref="L158:M158"/>
    <mergeCell ref="N158:R158"/>
    <mergeCell ref="H159:I159"/>
    <mergeCell ref="H160:I160"/>
    <mergeCell ref="H161:I161"/>
    <mergeCell ref="H158:I158"/>
    <mergeCell ref="J159:K159"/>
    <mergeCell ref="L159:M159"/>
    <mergeCell ref="N159:R159"/>
    <mergeCell ref="J160:K160"/>
    <mergeCell ref="L160:M160"/>
    <mergeCell ref="N160:R160"/>
    <mergeCell ref="H157:I157"/>
    <mergeCell ref="J163:K163"/>
    <mergeCell ref="L163:M163"/>
    <mergeCell ref="N163:R163"/>
    <mergeCell ref="J161:K161"/>
    <mergeCell ref="L161:M161"/>
    <mergeCell ref="N161:R161"/>
    <mergeCell ref="J162:K162"/>
    <mergeCell ref="L162:M162"/>
    <mergeCell ref="N162:R162"/>
    <mergeCell ref="L165:M165"/>
    <mergeCell ref="N165:R165"/>
    <mergeCell ref="J166:K166"/>
    <mergeCell ref="L166:M166"/>
    <mergeCell ref="N166:R166"/>
    <mergeCell ref="H170:I170"/>
    <mergeCell ref="H162:I162"/>
    <mergeCell ref="H163:I163"/>
    <mergeCell ref="H164:I164"/>
    <mergeCell ref="J164:K164"/>
    <mergeCell ref="L164:M164"/>
    <mergeCell ref="N164:R164"/>
    <mergeCell ref="L169:M169"/>
    <mergeCell ref="N169:R169"/>
    <mergeCell ref="J170:K170"/>
    <mergeCell ref="L170:M170"/>
    <mergeCell ref="N170:R170"/>
    <mergeCell ref="H169:I169"/>
    <mergeCell ref="J167:K167"/>
    <mergeCell ref="L167:M167"/>
    <mergeCell ref="N167:R167"/>
    <mergeCell ref="J168:K168"/>
    <mergeCell ref="L168:M168"/>
    <mergeCell ref="N168:R168"/>
    <mergeCell ref="N176:R176"/>
    <mergeCell ref="L176:M176"/>
    <mergeCell ref="J176:K176"/>
    <mergeCell ref="J171:K171"/>
    <mergeCell ref="L171:M171"/>
    <mergeCell ref="N171:R171"/>
    <mergeCell ref="J172:K172"/>
    <mergeCell ref="L172:M172"/>
    <mergeCell ref="N172:R172"/>
    <mergeCell ref="J173:K173"/>
    <mergeCell ref="L173:M173"/>
    <mergeCell ref="N173:R173"/>
    <mergeCell ref="J174:K174"/>
    <mergeCell ref="L174:M174"/>
    <mergeCell ref="N174:R174"/>
    <mergeCell ref="J175:K175"/>
    <mergeCell ref="L175:M175"/>
    <mergeCell ref="N175:R175"/>
    <mergeCell ref="L181:M181"/>
    <mergeCell ref="O181:S181"/>
    <mergeCell ref="J179:K179"/>
    <mergeCell ref="L179:M179"/>
    <mergeCell ref="N179:R179"/>
    <mergeCell ref="J180:K180"/>
    <mergeCell ref="L180:M180"/>
    <mergeCell ref="N180:R180"/>
    <mergeCell ref="J177:K177"/>
    <mergeCell ref="L177:M177"/>
    <mergeCell ref="N177:R177"/>
    <mergeCell ref="J178:K178"/>
    <mergeCell ref="L178:M178"/>
    <mergeCell ref="N178:R178"/>
    <mergeCell ref="L184:M184"/>
    <mergeCell ref="O184:P184"/>
    <mergeCell ref="A185:C185"/>
    <mergeCell ref="E185:F185"/>
    <mergeCell ref="L185:M185"/>
    <mergeCell ref="O185:P185"/>
    <mergeCell ref="G184:J184"/>
    <mergeCell ref="G185:J185"/>
    <mergeCell ref="A182:C182"/>
    <mergeCell ref="E182:F182"/>
    <mergeCell ref="L182:M182"/>
    <mergeCell ref="O182:P182"/>
    <mergeCell ref="A183:C183"/>
    <mergeCell ref="E183:F183"/>
    <mergeCell ref="L183:M183"/>
    <mergeCell ref="O183:P183"/>
    <mergeCell ref="G182:J182"/>
    <mergeCell ref="G183:J183"/>
    <mergeCell ref="O187:O188"/>
    <mergeCell ref="P187:P188"/>
    <mergeCell ref="A188:C188"/>
    <mergeCell ref="E188:F188"/>
    <mergeCell ref="L188:M188"/>
    <mergeCell ref="A186:C186"/>
    <mergeCell ref="E186:F186"/>
    <mergeCell ref="L186:M186"/>
    <mergeCell ref="A187:C187"/>
    <mergeCell ref="E187:F187"/>
    <mergeCell ref="L187:M187"/>
    <mergeCell ref="G186:J186"/>
    <mergeCell ref="G187:J187"/>
    <mergeCell ref="G188:J188"/>
    <mergeCell ref="A3:F3"/>
    <mergeCell ref="A4:H4"/>
    <mergeCell ref="A5:F5"/>
    <mergeCell ref="A6:B6"/>
    <mergeCell ref="C6:F6"/>
    <mergeCell ref="Q3:S3"/>
    <mergeCell ref="L3:M3"/>
    <mergeCell ref="A1:S1"/>
    <mergeCell ref="A192:B192"/>
    <mergeCell ref="C192:E192"/>
    <mergeCell ref="F192:L192"/>
    <mergeCell ref="P189:P190"/>
    <mergeCell ref="A190:C190"/>
    <mergeCell ref="E190:F190"/>
    <mergeCell ref="L190:M190"/>
    <mergeCell ref="A191:B191"/>
    <mergeCell ref="C191:E191"/>
    <mergeCell ref="F191:L191"/>
    <mergeCell ref="A189:C189"/>
    <mergeCell ref="E189:F189"/>
    <mergeCell ref="L189:M189"/>
    <mergeCell ref="N189:N190"/>
    <mergeCell ref="O189:O190"/>
    <mergeCell ref="N187:N188"/>
    <mergeCell ref="H13:I13"/>
    <mergeCell ref="L13:M13"/>
    <mergeCell ref="J14:K14"/>
    <mergeCell ref="L14:M14"/>
    <mergeCell ref="J15:K15"/>
    <mergeCell ref="L15:M15"/>
    <mergeCell ref="A8:C9"/>
    <mergeCell ref="D8:J9"/>
    <mergeCell ref="M9:O9"/>
    <mergeCell ref="A10:C11"/>
    <mergeCell ref="D10:J11"/>
    <mergeCell ref="M10:O10"/>
    <mergeCell ref="M11:N11"/>
    <mergeCell ref="N13:R13"/>
    <mergeCell ref="N14:R14"/>
    <mergeCell ref="N15:R15"/>
    <mergeCell ref="M12:S12"/>
    <mergeCell ref="J13:K13"/>
    <mergeCell ref="C13:G13"/>
    <mergeCell ref="C14:G14"/>
    <mergeCell ref="C15:G15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22:K22"/>
    <mergeCell ref="L22:M22"/>
    <mergeCell ref="J23:K23"/>
    <mergeCell ref="L23:M23"/>
    <mergeCell ref="J24:K24"/>
    <mergeCell ref="L24:M24"/>
    <mergeCell ref="J28:K28"/>
    <mergeCell ref="L28:M28"/>
    <mergeCell ref="J29:K29"/>
    <mergeCell ref="L29:M29"/>
    <mergeCell ref="H35:I35"/>
    <mergeCell ref="O37:Q37"/>
    <mergeCell ref="A38:C38"/>
    <mergeCell ref="E38:F38"/>
    <mergeCell ref="H38:J38"/>
    <mergeCell ref="L38:M38"/>
    <mergeCell ref="C32:G32"/>
    <mergeCell ref="J25:K25"/>
    <mergeCell ref="L25:M25"/>
    <mergeCell ref="J26:K26"/>
    <mergeCell ref="L26:M26"/>
    <mergeCell ref="J27:K27"/>
    <mergeCell ref="L27:M27"/>
    <mergeCell ref="J32:K32"/>
    <mergeCell ref="L32:M32"/>
    <mergeCell ref="J30:K30"/>
    <mergeCell ref="J31:K31"/>
    <mergeCell ref="L30:M30"/>
    <mergeCell ref="H32:I32"/>
    <mergeCell ref="L31:M31"/>
    <mergeCell ref="N29:R29"/>
    <mergeCell ref="N30:R30"/>
    <mergeCell ref="N31:R31"/>
    <mergeCell ref="N32:R32"/>
    <mergeCell ref="A39:C39"/>
    <mergeCell ref="E39:F39"/>
    <mergeCell ref="H39:J39"/>
    <mergeCell ref="L39:M39"/>
    <mergeCell ref="A36:G36"/>
    <mergeCell ref="H36:I36"/>
    <mergeCell ref="A40:C40"/>
    <mergeCell ref="E40:F40"/>
    <mergeCell ref="H40:J40"/>
    <mergeCell ref="L40:M40"/>
    <mergeCell ref="A37:B37"/>
    <mergeCell ref="C37:D37"/>
    <mergeCell ref="E37:H37"/>
    <mergeCell ref="J37:K37"/>
    <mergeCell ref="L37:M37"/>
    <mergeCell ref="A41:C41"/>
    <mergeCell ref="E41:F41"/>
    <mergeCell ref="H41:J41"/>
    <mergeCell ref="L41:M41"/>
    <mergeCell ref="A42:C42"/>
    <mergeCell ref="E42:F42"/>
    <mergeCell ref="H42:J42"/>
    <mergeCell ref="L42:M42"/>
    <mergeCell ref="A43:C43"/>
    <mergeCell ref="E43:F43"/>
    <mergeCell ref="H43:J43"/>
    <mergeCell ref="L43:M43"/>
    <mergeCell ref="A44:C44"/>
    <mergeCell ref="E44:F44"/>
    <mergeCell ref="H44:J44"/>
    <mergeCell ref="L44:M44"/>
    <mergeCell ref="A45:C45"/>
    <mergeCell ref="E45:F45"/>
    <mergeCell ref="H45:J45"/>
    <mergeCell ref="L45:M45"/>
    <mergeCell ref="N45:N46"/>
    <mergeCell ref="A46:C46"/>
    <mergeCell ref="E46:F46"/>
    <mergeCell ref="H46:J46"/>
    <mergeCell ref="L46:M46"/>
    <mergeCell ref="A47:B47"/>
    <mergeCell ref="C47:D47"/>
    <mergeCell ref="J47:K47"/>
    <mergeCell ref="A48:B48"/>
    <mergeCell ref="C48:D48"/>
    <mergeCell ref="J48:K48"/>
    <mergeCell ref="A49:S49"/>
    <mergeCell ref="A51:F51"/>
    <mergeCell ref="N51:P51"/>
    <mergeCell ref="Q51:S51"/>
    <mergeCell ref="O47:S47"/>
    <mergeCell ref="L51:M51"/>
    <mergeCell ref="A52:H52"/>
    <mergeCell ref="L52:S52"/>
    <mergeCell ref="A53:F53"/>
    <mergeCell ref="L53:S53"/>
    <mergeCell ref="A54:B54"/>
    <mergeCell ref="C54:F54"/>
    <mergeCell ref="L54:S54"/>
    <mergeCell ref="N55:S55"/>
    <mergeCell ref="A56:C57"/>
    <mergeCell ref="D56:J57"/>
    <mergeCell ref="N56:S56"/>
    <mergeCell ref="M57:P57"/>
    <mergeCell ref="Q57:S57"/>
    <mergeCell ref="A58:C59"/>
    <mergeCell ref="D58:J59"/>
    <mergeCell ref="M58:P58"/>
    <mergeCell ref="Q58:S58"/>
    <mergeCell ref="M59:N59"/>
    <mergeCell ref="O59:S59"/>
    <mergeCell ref="J61:K61"/>
    <mergeCell ref="L61:M61"/>
    <mergeCell ref="N61:R61"/>
    <mergeCell ref="H61:I61"/>
    <mergeCell ref="C61:G61"/>
    <mergeCell ref="M60:S60"/>
    <mergeCell ref="H65:I65"/>
    <mergeCell ref="H66:I66"/>
    <mergeCell ref="H67:I67"/>
    <mergeCell ref="C65:G65"/>
    <mergeCell ref="C66:G66"/>
    <mergeCell ref="C67:G67"/>
    <mergeCell ref="J62:K62"/>
    <mergeCell ref="L62:M62"/>
    <mergeCell ref="N62:R62"/>
    <mergeCell ref="J63:K63"/>
    <mergeCell ref="L63:M63"/>
    <mergeCell ref="N63:R63"/>
    <mergeCell ref="J64:K64"/>
    <mergeCell ref="L64:M64"/>
    <mergeCell ref="N64:R64"/>
    <mergeCell ref="H62:I62"/>
    <mergeCell ref="H63:I63"/>
    <mergeCell ref="H64:I64"/>
    <mergeCell ref="C62:G62"/>
    <mergeCell ref="C63:G63"/>
    <mergeCell ref="C64:G64"/>
    <mergeCell ref="J65:K65"/>
    <mergeCell ref="L65:M65"/>
    <mergeCell ref="N65:R65"/>
    <mergeCell ref="H71:I71"/>
    <mergeCell ref="H72:I72"/>
    <mergeCell ref="H73:I73"/>
    <mergeCell ref="C71:G71"/>
    <mergeCell ref="C72:G72"/>
    <mergeCell ref="C73:G73"/>
    <mergeCell ref="J68:K68"/>
    <mergeCell ref="L68:M68"/>
    <mergeCell ref="N68:R68"/>
    <mergeCell ref="J69:K69"/>
    <mergeCell ref="L69:M69"/>
    <mergeCell ref="N69:R69"/>
    <mergeCell ref="J70:K70"/>
    <mergeCell ref="L70:M70"/>
    <mergeCell ref="N70:R70"/>
    <mergeCell ref="H68:I68"/>
    <mergeCell ref="H69:I69"/>
    <mergeCell ref="H70:I70"/>
    <mergeCell ref="C68:G68"/>
    <mergeCell ref="C69:G69"/>
    <mergeCell ref="C70:G70"/>
    <mergeCell ref="J71:K71"/>
    <mergeCell ref="L71:M71"/>
    <mergeCell ref="N71:R71"/>
    <mergeCell ref="C81:G81"/>
    <mergeCell ref="J74:K74"/>
    <mergeCell ref="L74:M74"/>
    <mergeCell ref="N74:R74"/>
    <mergeCell ref="J75:K75"/>
    <mergeCell ref="L75:M75"/>
    <mergeCell ref="N75:R75"/>
    <mergeCell ref="J76:K76"/>
    <mergeCell ref="L76:M76"/>
    <mergeCell ref="N76:R76"/>
    <mergeCell ref="H74:I74"/>
    <mergeCell ref="H75:I75"/>
    <mergeCell ref="H76:I76"/>
    <mergeCell ref="C74:G74"/>
    <mergeCell ref="C75:G75"/>
    <mergeCell ref="C76:G76"/>
    <mergeCell ref="J79:K79"/>
    <mergeCell ref="L79:M79"/>
    <mergeCell ref="J80:K80"/>
    <mergeCell ref="H82:I82"/>
    <mergeCell ref="H83:I83"/>
    <mergeCell ref="H84:I84"/>
    <mergeCell ref="C82:G82"/>
    <mergeCell ref="C83:G83"/>
    <mergeCell ref="A84:G84"/>
    <mergeCell ref="J77:K77"/>
    <mergeCell ref="L77:M77"/>
    <mergeCell ref="N77:R77"/>
    <mergeCell ref="J78:K78"/>
    <mergeCell ref="L78:M78"/>
    <mergeCell ref="N78:R78"/>
    <mergeCell ref="J81:K81"/>
    <mergeCell ref="L81:M81"/>
    <mergeCell ref="N81:R81"/>
    <mergeCell ref="H77:I77"/>
    <mergeCell ref="H78:I78"/>
    <mergeCell ref="H79:I79"/>
    <mergeCell ref="H80:I80"/>
    <mergeCell ref="H81:I81"/>
    <mergeCell ref="C77:G77"/>
    <mergeCell ref="C78:G78"/>
    <mergeCell ref="C79:G79"/>
    <mergeCell ref="C80:G80"/>
    <mergeCell ref="J82:K82"/>
    <mergeCell ref="L82:M82"/>
    <mergeCell ref="N82:R82"/>
    <mergeCell ref="J83:K83"/>
    <mergeCell ref="L83:M83"/>
    <mergeCell ref="N83:R83"/>
    <mergeCell ref="J84:K84"/>
    <mergeCell ref="L84:M84"/>
    <mergeCell ref="N84:R84"/>
    <mergeCell ref="A85:B85"/>
    <mergeCell ref="C85:D85"/>
    <mergeCell ref="E85:H85"/>
    <mergeCell ref="L85:M85"/>
    <mergeCell ref="O85:S85"/>
    <mergeCell ref="A86:C86"/>
    <mergeCell ref="E86:F86"/>
    <mergeCell ref="L86:M86"/>
    <mergeCell ref="O86:P86"/>
    <mergeCell ref="I85:K85"/>
    <mergeCell ref="G86:J86"/>
    <mergeCell ref="A87:C87"/>
    <mergeCell ref="E87:F87"/>
    <mergeCell ref="L87:M87"/>
    <mergeCell ref="O87:P87"/>
    <mergeCell ref="A88:C88"/>
    <mergeCell ref="E88:F88"/>
    <mergeCell ref="L88:M88"/>
    <mergeCell ref="O88:P88"/>
    <mergeCell ref="G87:J87"/>
    <mergeCell ref="G88:J88"/>
    <mergeCell ref="A89:C89"/>
    <mergeCell ref="E89:F89"/>
    <mergeCell ref="L89:M89"/>
    <mergeCell ref="O89:P89"/>
    <mergeCell ref="A90:C90"/>
    <mergeCell ref="E90:F90"/>
    <mergeCell ref="L90:M90"/>
    <mergeCell ref="G89:J89"/>
    <mergeCell ref="G90:J90"/>
    <mergeCell ref="A91:C91"/>
    <mergeCell ref="E91:F91"/>
    <mergeCell ref="L91:M91"/>
    <mergeCell ref="N91:N92"/>
    <mergeCell ref="O91:O92"/>
    <mergeCell ref="P91:P92"/>
    <mergeCell ref="A92:C92"/>
    <mergeCell ref="E92:F92"/>
    <mergeCell ref="L92:M92"/>
    <mergeCell ref="G91:J91"/>
    <mergeCell ref="G92:J92"/>
    <mergeCell ref="A93:C93"/>
    <mergeCell ref="E93:F93"/>
    <mergeCell ref="L93:M93"/>
    <mergeCell ref="N93:N94"/>
    <mergeCell ref="O93:O94"/>
    <mergeCell ref="P93:P94"/>
    <mergeCell ref="A94:C94"/>
    <mergeCell ref="E94:F94"/>
    <mergeCell ref="L94:M94"/>
    <mergeCell ref="G93:J93"/>
    <mergeCell ref="G94:J94"/>
    <mergeCell ref="A95:B95"/>
    <mergeCell ref="C95:E95"/>
    <mergeCell ref="F95:L95"/>
    <mergeCell ref="A96:B96"/>
    <mergeCell ref="C96:E96"/>
    <mergeCell ref="F96:L96"/>
    <mergeCell ref="A97:S97"/>
    <mergeCell ref="A99:F99"/>
    <mergeCell ref="N99:P99"/>
    <mergeCell ref="Q99:S99"/>
    <mergeCell ref="L99:M99"/>
    <mergeCell ref="A100:H100"/>
    <mergeCell ref="L100:S100"/>
    <mergeCell ref="A101:F101"/>
    <mergeCell ref="L101:S101"/>
    <mergeCell ref="A102:B102"/>
    <mergeCell ref="C102:F102"/>
    <mergeCell ref="L102:S102"/>
    <mergeCell ref="N103:S103"/>
    <mergeCell ref="A104:C105"/>
    <mergeCell ref="D104:J105"/>
    <mergeCell ref="N104:S104"/>
    <mergeCell ref="M105:P105"/>
    <mergeCell ref="Q105:S105"/>
    <mergeCell ref="H110:I110"/>
    <mergeCell ref="H111:I111"/>
    <mergeCell ref="H112:I112"/>
    <mergeCell ref="A106:C107"/>
    <mergeCell ref="D106:J107"/>
    <mergeCell ref="M106:P106"/>
    <mergeCell ref="Q106:S106"/>
    <mergeCell ref="M107:N107"/>
    <mergeCell ref="O107:S107"/>
    <mergeCell ref="J109:K109"/>
    <mergeCell ref="L109:M109"/>
    <mergeCell ref="N109:R109"/>
    <mergeCell ref="H109:I109"/>
    <mergeCell ref="J110:K110"/>
    <mergeCell ref="L110:M110"/>
    <mergeCell ref="N110:R110"/>
    <mergeCell ref="J111:K111"/>
    <mergeCell ref="L111:M111"/>
    <mergeCell ref="N111:R111"/>
    <mergeCell ref="J112:K112"/>
    <mergeCell ref="L112:M112"/>
    <mergeCell ref="N112:R112"/>
    <mergeCell ref="M108:S108"/>
    <mergeCell ref="C109:G109"/>
    <mergeCell ref="H116:I116"/>
    <mergeCell ref="H117:I117"/>
    <mergeCell ref="H118:I118"/>
    <mergeCell ref="J113:K113"/>
    <mergeCell ref="L113:M113"/>
    <mergeCell ref="N113:R113"/>
    <mergeCell ref="J114:K114"/>
    <mergeCell ref="L114:M114"/>
    <mergeCell ref="N114:R114"/>
    <mergeCell ref="J115:K115"/>
    <mergeCell ref="L115:M115"/>
    <mergeCell ref="N115:R115"/>
    <mergeCell ref="H113:I113"/>
    <mergeCell ref="H114:I114"/>
    <mergeCell ref="H115:I115"/>
    <mergeCell ref="J116:K116"/>
    <mergeCell ref="L116:M116"/>
    <mergeCell ref="N116:R116"/>
    <mergeCell ref="J117:K117"/>
    <mergeCell ref="L117:M117"/>
    <mergeCell ref="N117:R117"/>
    <mergeCell ref="J118:K118"/>
    <mergeCell ref="L118:M118"/>
    <mergeCell ref="N118:R118"/>
    <mergeCell ref="H129:I129"/>
    <mergeCell ref="H132:I132"/>
    <mergeCell ref="I133:K133"/>
    <mergeCell ref="N127:R127"/>
    <mergeCell ref="J119:K119"/>
    <mergeCell ref="L119:M119"/>
    <mergeCell ref="N119:R119"/>
    <mergeCell ref="J120:K120"/>
    <mergeCell ref="L120:M120"/>
    <mergeCell ref="N120:R120"/>
    <mergeCell ref="J121:K121"/>
    <mergeCell ref="L121:M121"/>
    <mergeCell ref="N121:R121"/>
    <mergeCell ref="J122:K122"/>
    <mergeCell ref="L122:M122"/>
    <mergeCell ref="N122:R122"/>
    <mergeCell ref="J123:K123"/>
    <mergeCell ref="L123:M123"/>
    <mergeCell ref="N123:R123"/>
    <mergeCell ref="J124:K124"/>
    <mergeCell ref="L124:M124"/>
    <mergeCell ref="N124:R124"/>
    <mergeCell ref="J125:K125"/>
    <mergeCell ref="O136:P136"/>
    <mergeCell ref="G135:J135"/>
    <mergeCell ref="G136:J136"/>
    <mergeCell ref="A134:C134"/>
    <mergeCell ref="E134:F134"/>
    <mergeCell ref="L134:M134"/>
    <mergeCell ref="O134:P134"/>
    <mergeCell ref="G134:J134"/>
    <mergeCell ref="J128:K128"/>
    <mergeCell ref="L128:M128"/>
    <mergeCell ref="N128:R128"/>
    <mergeCell ref="J131:K131"/>
    <mergeCell ref="L131:M131"/>
    <mergeCell ref="N131:R131"/>
    <mergeCell ref="J132:K132"/>
    <mergeCell ref="L132:M132"/>
    <mergeCell ref="N132:R132"/>
    <mergeCell ref="J129:K129"/>
    <mergeCell ref="L129:M129"/>
    <mergeCell ref="N129:R129"/>
    <mergeCell ref="N130:R130"/>
    <mergeCell ref="L130:M130"/>
    <mergeCell ref="J130:K130"/>
    <mergeCell ref="H128:I128"/>
    <mergeCell ref="C29:G29"/>
    <mergeCell ref="C30:G30"/>
    <mergeCell ref="C31:G31"/>
    <mergeCell ref="N141:N142"/>
    <mergeCell ref="O141:O142"/>
    <mergeCell ref="P141:P142"/>
    <mergeCell ref="A142:C142"/>
    <mergeCell ref="E142:F142"/>
    <mergeCell ref="L142:M142"/>
    <mergeCell ref="A139:C139"/>
    <mergeCell ref="E139:F139"/>
    <mergeCell ref="L139:M139"/>
    <mergeCell ref="N139:N140"/>
    <mergeCell ref="O139:O140"/>
    <mergeCell ref="P139:P140"/>
    <mergeCell ref="A140:C140"/>
    <mergeCell ref="E140:F140"/>
    <mergeCell ref="A138:C138"/>
    <mergeCell ref="E138:F138"/>
    <mergeCell ref="L138:M138"/>
    <mergeCell ref="G137:J137"/>
    <mergeCell ref="G138:J138"/>
    <mergeCell ref="A135:C135"/>
    <mergeCell ref="E135:F135"/>
    <mergeCell ref="L4:S4"/>
    <mergeCell ref="L5:S5"/>
    <mergeCell ref="L6:S6"/>
    <mergeCell ref="N7:S7"/>
    <mergeCell ref="N8:S8"/>
    <mergeCell ref="P9:S9"/>
    <mergeCell ref="P10:S10"/>
    <mergeCell ref="O11:S11"/>
    <mergeCell ref="L140:M140"/>
    <mergeCell ref="L137:M137"/>
    <mergeCell ref="O137:P137"/>
    <mergeCell ref="O133:S133"/>
    <mergeCell ref="L125:M125"/>
    <mergeCell ref="N125:R125"/>
    <mergeCell ref="L126:M126"/>
    <mergeCell ref="N126:R126"/>
    <mergeCell ref="L127:M127"/>
    <mergeCell ref="N25:R25"/>
    <mergeCell ref="N26:R26"/>
    <mergeCell ref="N27:R27"/>
    <mergeCell ref="N28:R28"/>
    <mergeCell ref="L135:M135"/>
    <mergeCell ref="O135:P135"/>
    <mergeCell ref="L136:M136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H120:I120"/>
    <mergeCell ref="H121:I121"/>
    <mergeCell ref="J157:K157"/>
    <mergeCell ref="A152:C153"/>
    <mergeCell ref="D152:J153"/>
    <mergeCell ref="A149:F149"/>
    <mergeCell ref="A143:B143"/>
    <mergeCell ref="C143:E143"/>
    <mergeCell ref="F143:L143"/>
    <mergeCell ref="A144:B144"/>
    <mergeCell ref="C144:E144"/>
    <mergeCell ref="C157:G157"/>
    <mergeCell ref="F144:L144"/>
    <mergeCell ref="G139:J139"/>
    <mergeCell ref="G140:J140"/>
    <mergeCell ref="G142:J142"/>
    <mergeCell ref="G141:J141"/>
    <mergeCell ref="J126:K126"/>
    <mergeCell ref="J127:K127"/>
    <mergeCell ref="A141:C141"/>
    <mergeCell ref="E141:F141"/>
    <mergeCell ref="L141:M141"/>
    <mergeCell ref="A136:C136"/>
    <mergeCell ref="E136:F136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H23:I23"/>
    <mergeCell ref="H25:I25"/>
    <mergeCell ref="H26:I26"/>
    <mergeCell ref="H27:I27"/>
    <mergeCell ref="H28:I28"/>
    <mergeCell ref="H29:I29"/>
    <mergeCell ref="H30:I30"/>
    <mergeCell ref="H31:I31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4:I24"/>
    <mergeCell ref="C33:G33"/>
    <mergeCell ref="C34:G34"/>
    <mergeCell ref="C35:G35"/>
    <mergeCell ref="C129:G129"/>
    <mergeCell ref="C130:G130"/>
    <mergeCell ref="C131:G131"/>
    <mergeCell ref="A137:C137"/>
    <mergeCell ref="E137:F137"/>
    <mergeCell ref="A133:B133"/>
    <mergeCell ref="C133:D133"/>
    <mergeCell ref="E133:H133"/>
    <mergeCell ref="H130:I130"/>
    <mergeCell ref="H131:I131"/>
    <mergeCell ref="H125:I125"/>
    <mergeCell ref="H126:I126"/>
    <mergeCell ref="H127:I127"/>
    <mergeCell ref="H122:I122"/>
    <mergeCell ref="C128:G128"/>
    <mergeCell ref="H123:I123"/>
    <mergeCell ref="H124:I124"/>
    <mergeCell ref="H119:I119"/>
    <mergeCell ref="H33:I33"/>
    <mergeCell ref="H34:I34"/>
    <mergeCell ref="A132:G132"/>
    <mergeCell ref="C158:G158"/>
    <mergeCell ref="C159:G159"/>
    <mergeCell ref="C160:G160"/>
    <mergeCell ref="C161:G161"/>
    <mergeCell ref="C162:G162"/>
    <mergeCell ref="C163:G163"/>
    <mergeCell ref="C164:G164"/>
    <mergeCell ref="C165:G165"/>
    <mergeCell ref="G189:J189"/>
    <mergeCell ref="C166:G166"/>
    <mergeCell ref="C167:G167"/>
    <mergeCell ref="C168:G168"/>
    <mergeCell ref="C169:G169"/>
    <mergeCell ref="C170:G170"/>
    <mergeCell ref="C171:G171"/>
    <mergeCell ref="C172:G172"/>
    <mergeCell ref="H171:I171"/>
    <mergeCell ref="H172:I172"/>
    <mergeCell ref="H165:I165"/>
    <mergeCell ref="H166:I166"/>
    <mergeCell ref="H167:I167"/>
    <mergeCell ref="H168:I168"/>
    <mergeCell ref="J169:K169"/>
    <mergeCell ref="J165:K165"/>
    <mergeCell ref="G190:J190"/>
    <mergeCell ref="C173:G173"/>
    <mergeCell ref="C174:G174"/>
    <mergeCell ref="C175:G175"/>
    <mergeCell ref="C176:G176"/>
    <mergeCell ref="C177:G177"/>
    <mergeCell ref="C178:G178"/>
    <mergeCell ref="C179:G179"/>
    <mergeCell ref="A180:G180"/>
    <mergeCell ref="I181:K181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A184:C184"/>
    <mergeCell ref="E184:F184"/>
    <mergeCell ref="A181:B181"/>
    <mergeCell ref="C181:D181"/>
    <mergeCell ref="E181:H181"/>
  </mergeCells>
  <phoneticPr fontId="1"/>
  <conditionalFormatting sqref="H62:I81">
    <cfRule type="expression" dxfId="6" priority="5">
      <formula>H62-INT(H62)&gt;0</formula>
    </cfRule>
  </conditionalFormatting>
  <conditionalFormatting sqref="H110:I129">
    <cfRule type="expression" dxfId="5" priority="4">
      <formula>H110-INT(H110)&gt;0</formula>
    </cfRule>
  </conditionalFormatting>
  <conditionalFormatting sqref="H158:I177">
    <cfRule type="expression" dxfId="4" priority="2">
      <formula>H158-INT(H158)&gt;0</formula>
    </cfRule>
  </conditionalFormatting>
  <conditionalFormatting sqref="L14:M33">
    <cfRule type="expression" dxfId="3" priority="8">
      <formula>L14-INT(L14)&gt;0</formula>
    </cfRule>
  </conditionalFormatting>
  <conditionalFormatting sqref="L62:M81">
    <cfRule type="expression" dxfId="2" priority="7">
      <formula>L62-INT(L62)&gt;0</formula>
    </cfRule>
  </conditionalFormatting>
  <conditionalFormatting sqref="L110:M129">
    <cfRule type="expression" dxfId="1" priority="6">
      <formula>L110-INT(L110)&gt;0</formula>
    </cfRule>
  </conditionalFormatting>
  <conditionalFormatting sqref="L158:M177">
    <cfRule type="expression" dxfId="0" priority="1">
      <formula>L158-INT(L158)&gt;0</formula>
    </cfRule>
  </conditionalFormatting>
  <pageMargins left="0.59055118110236227" right="0.39370078740157483" top="0.59055118110236227" bottom="0.39370078740157483" header="0.31496062992125984" footer="0.31496062992125984"/>
  <pageSetup paperSize="9" scale="93" fitToHeight="0" orientation="portrait" r:id="rId1"/>
  <rowBreaks count="3" manualBreakCount="3">
    <brk id="48" max="16383" man="1"/>
    <brk id="96" max="16383" man="1"/>
    <brk id="1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説明</vt:lpstr>
      <vt:lpstr>入力（例）</vt:lpstr>
      <vt:lpstr>入力シート</vt:lpstr>
      <vt:lpstr>印刷画面</vt:lpstr>
      <vt:lpstr>印刷画面!Print_Area</vt:lpstr>
      <vt:lpstr>'入力（例）'!Print_Area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hinata</dc:creator>
  <cp:lastModifiedBy>日野澤　辰哉</cp:lastModifiedBy>
  <cp:lastPrinted>2022-11-08T01:48:51Z</cp:lastPrinted>
  <dcterms:created xsi:type="dcterms:W3CDTF">2013-06-06T06:39:13Z</dcterms:created>
  <dcterms:modified xsi:type="dcterms:W3CDTF">2023-11-16T00:42:00Z</dcterms:modified>
</cp:coreProperties>
</file>